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fileSharing readOnlyRecommended="1"/>
  <workbookPr codeName="ThisWorkbook"/>
  <mc:AlternateContent xmlns:mc="http://schemas.openxmlformats.org/markup-compatibility/2006">
    <mc:Choice Requires="x15">
      <x15ac:absPath xmlns:x15ac="http://schemas.microsoft.com/office/spreadsheetml/2010/11/ac" url="https://dingleyspromise.sharepoint.com/sites/TrainingandMoA/Shared Documents/Mark Of Achievement/Reflection Framework/"/>
    </mc:Choice>
  </mc:AlternateContent>
  <xr:revisionPtr revIDLastSave="0" documentId="8_{EFAB8816-9FF6-4D20-B400-41E8B11AFF64}" xr6:coauthVersionLast="47" xr6:coauthVersionMax="47" xr10:uidLastSave="{00000000-0000-0000-0000-000000000000}"/>
  <bookViews>
    <workbookView xWindow="-38400" yWindow="-3660" windowWidth="38400" windowHeight="21600" xr2:uid="{00000000-000D-0000-FFFF-FFFF00000000}"/>
  </bookViews>
  <sheets>
    <sheet name="Overview" sheetId="5" r:id="rId1"/>
    <sheet name="Leadership" sheetId="1" r:id="rId2"/>
    <sheet name="Educator Knowledge" sheetId="6" r:id="rId3"/>
    <sheet name="Educator Practice" sheetId="2" r:id="rId4"/>
    <sheet name="Environment" sheetId="3" r:id="rId5"/>
    <sheet name="Transitions" sheetId="4" r:id="rId6"/>
  </sheets>
  <calcPr calcId="191028" calcCompleted="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 l="1"/>
  <c r="G11" i="6"/>
  <c r="G13" i="6"/>
  <c r="C10" i="6"/>
  <c r="C11" i="6"/>
  <c r="C13" i="6"/>
  <c r="E10" i="6"/>
  <c r="E11" i="6"/>
  <c r="E13" i="6"/>
  <c r="B14" i="6"/>
  <c r="C14" i="6"/>
  <c r="B13" i="5"/>
  <c r="B19" i="4"/>
  <c r="B20" i="4"/>
  <c r="B22" i="4"/>
  <c r="B16" i="5"/>
  <c r="B19" i="3"/>
  <c r="B20" i="3"/>
  <c r="B22" i="3"/>
  <c r="B15" i="5"/>
  <c r="B24" i="2"/>
  <c r="B25" i="2"/>
  <c r="B27" i="2"/>
  <c r="B14" i="5"/>
  <c r="B18" i="1"/>
  <c r="B19" i="1"/>
  <c r="B21" i="1"/>
  <c r="B12" i="5"/>
  <c r="B17" i="5"/>
  <c r="B19" i="5"/>
  <c r="B20" i="5"/>
  <c r="B21" i="5"/>
  <c r="B21" i="4"/>
  <c r="B21" i="3"/>
  <c r="B26" i="2"/>
  <c r="B20" i="1"/>
  <c r="C12" i="6"/>
  <c r="G12" i="6"/>
  <c r="E12" i="6"/>
  <c r="B22" i="5"/>
  <c r="B23" i="5"/>
</calcChain>
</file>

<file path=xl/sharedStrings.xml><?xml version="1.0" encoding="utf-8"?>
<sst xmlns="http://schemas.openxmlformats.org/spreadsheetml/2006/main" count="273" uniqueCount="214">
  <si>
    <t>Reflection Framework for Inclusive Practice</t>
  </si>
  <si>
    <t>Notes to support completion:</t>
  </si>
  <si>
    <t>Provision Name</t>
  </si>
  <si>
    <t>Provision Manager</t>
  </si>
  <si>
    <t>SENCo</t>
  </si>
  <si>
    <t>Number of Children in Setting</t>
  </si>
  <si>
    <t>Number of Children known to SENCo</t>
  </si>
  <si>
    <t>Children may have a disability or identified SEND but may also show emerging SEND and be being provided with support</t>
  </si>
  <si>
    <t>*The following section will autofill and make calculations as you complete the framework*</t>
  </si>
  <si>
    <t>Leadership (16)</t>
  </si>
  <si>
    <t>Educator Knowledge (27)</t>
  </si>
  <si>
    <t>Educator Practice (22)</t>
  </si>
  <si>
    <t>Environment (17)</t>
  </si>
  <si>
    <t>Transitions (15)</t>
  </si>
  <si>
    <t>Overall (100)</t>
  </si>
  <si>
    <t>Urgent Actions</t>
  </si>
  <si>
    <t>These are critical actions which must be addressed immediately to ensure you are meeting legal requirements or fundamentals of inclusive provision</t>
  </si>
  <si>
    <t>Leadership</t>
  </si>
  <si>
    <t>Will count 1 for each urgent action based on statutory requirements</t>
  </si>
  <si>
    <t>Educators</t>
  </si>
  <si>
    <t xml:space="preserve">Educator Knowledge </t>
  </si>
  <si>
    <t>If highlighted as '1' you should consider the consistency of staff knowledge and understanding of SEND</t>
  </si>
  <si>
    <t>Environment</t>
  </si>
  <si>
    <t>If highlighted as '1' you should consider the consistency of your inclusive environments</t>
  </si>
  <si>
    <t>Transitions</t>
  </si>
  <si>
    <t>If highlighted as '1' you should consider the consistency of inclusive practice within your transitions</t>
  </si>
  <si>
    <t xml:space="preserve">                                                                                                                     FEEDBACK                                                              THIS SECTION TO BE COMPLETED BY DINGLEY'S PROMISE ADVISOR/ASSESSOR</t>
  </si>
  <si>
    <t>Overview of key strengths and areas for improvment</t>
  </si>
  <si>
    <r>
      <rPr>
        <b/>
        <sz val="16"/>
        <color rgb="FF000000"/>
        <rFont val="Aptos Display"/>
        <scheme val="major"/>
      </rPr>
      <t>LEADERSHIP</t>
    </r>
    <r>
      <rPr>
        <b/>
        <sz val="12"/>
        <color rgb="FF000000"/>
        <rFont val="Aptos Display"/>
        <scheme val="major"/>
      </rPr>
      <t xml:space="preserve">                                                                    </t>
    </r>
    <r>
      <rPr>
        <b/>
        <i/>
        <sz val="12"/>
        <color rgb="FF0070C0"/>
        <rFont val="Aptos Display"/>
        <scheme val="major"/>
      </rPr>
      <t>The statements on this page are specifically aimed at the setting Leader/Manager and SENCo, and cover their roles and responsibilities in creating the vision and ethos, and overseeing the quality of inclusive practice across the whole setting.</t>
    </r>
  </si>
  <si>
    <r>
      <rPr>
        <b/>
        <sz val="12"/>
        <color rgb="FF000000"/>
        <rFont val="Aptos Display"/>
        <scheme val="major"/>
      </rPr>
      <t xml:space="preserve">To what extent is this embedded?                      </t>
    </r>
    <r>
      <rPr>
        <b/>
        <i/>
        <sz val="12"/>
        <color rgb="FF0070C0"/>
        <rFont val="Aptos Display"/>
        <scheme val="major"/>
      </rPr>
      <t>(select from the options on the drop-down list via arrow when you click on the box)</t>
    </r>
  </si>
  <si>
    <r>
      <rPr>
        <b/>
        <sz val="12"/>
        <color rgb="FF000000"/>
        <rFont val="Aptos Display"/>
        <scheme val="major"/>
      </rPr>
      <t xml:space="preserve">Evidence- please type into this column                                                                                             </t>
    </r>
    <r>
      <rPr>
        <b/>
        <i/>
        <sz val="12"/>
        <color rgb="FF0070C0"/>
        <rFont val="Aptos Display"/>
        <scheme val="major"/>
      </rPr>
      <t xml:space="preserve">What is is that </t>
    </r>
    <r>
      <rPr>
        <b/>
        <i/>
        <u/>
        <sz val="12"/>
        <color rgb="FF0070C0"/>
        <rFont val="Aptos Display"/>
        <scheme val="major"/>
      </rPr>
      <t>you</t>
    </r>
    <r>
      <rPr>
        <b/>
        <i/>
        <sz val="12"/>
        <color rgb="FF0070C0"/>
        <rFont val="Aptos Display"/>
        <scheme val="major"/>
      </rPr>
      <t xml:space="preserve"> do as Manager and/or SENCo? Include clear examples where possible.</t>
    </r>
  </si>
  <si>
    <t>Examples of good practice to consider:</t>
  </si>
  <si>
    <t>Assessor comments/recommendations:</t>
  </si>
  <si>
    <t>Actions:</t>
  </si>
  <si>
    <t>Is your curriculum tailored and adapted so that it can be accessed by ALL children?</t>
  </si>
  <si>
    <t>Clear considerations have been taken to ensure all children can engage with curriculum experiences; Guidance is provided to educators on how to adapt and develop learning amd experiences based on individual needs.</t>
  </si>
  <si>
    <t>*Urgent action, you should have one curriculum which can be accessed by all children</t>
  </si>
  <si>
    <t>Can the Manager and SENCo explain the setting's processes for identifying and responding to SEND.</t>
  </si>
  <si>
    <t>Regular reflective discussions with key people; utilisation of assessment tools; knowledge of referral processes; involvement of parents/carers.</t>
  </si>
  <si>
    <t>*Urgent action, this is a requirement of the SEND Code of Practice</t>
  </si>
  <si>
    <t xml:space="preserve">The setting has a culture of working in partnership with parents &amp; carers. </t>
  </si>
  <si>
    <t>Parents are acknowledged and valued as the child's first educator; time is scheduled for meetings between parents/carers and key staff; open door policy; leadership creates an ethos where parents/carers are comfortable talking to staff and sharing concerns they may have.</t>
  </si>
  <si>
    <t xml:space="preserve">Processes are in place to seek information prior to children starting so that reasonable adjustments can anticipated and made both in advance and in the moment.  </t>
  </si>
  <si>
    <t xml:space="preserve">Information about children's needs and interests is actively sought prior to starting full-time; leadership works alongside educators to make reasonable adjustments based on individual needs, providing advice and support. </t>
  </si>
  <si>
    <t xml:space="preserve">Information is clearly provided to parents/carers on how the setting supports the children AND families. </t>
  </si>
  <si>
    <t xml:space="preserve">SENCo introduction poster or display; SEND/inclusion policy is shared with parents/carers; appropriate signposting to other local SEND services and/or organisations that could also support parents/carers. </t>
  </si>
  <si>
    <t>Managers and SENCos have due regard for, and a sound working knowledge of, the SEND Code of Practice and the Early Years Provider Guidance.</t>
  </si>
  <si>
    <t>Know and recognise section 5 of Code of Practice for Early Years; awareness and use of specific Early Years Guidance to CoP</t>
  </si>
  <si>
    <t>Can the Manager and SENCo explain the process for completing the Statutory Progress Check at Age 2, and the role of leadership in ensuring assessments are accurate and shared with the appropriate people.</t>
  </si>
  <si>
    <t xml:space="preserve">Completed checks are moderated by leadership; Manager/SENCo ensures checks are shared and discussed; Leadership encourages educators to integrate Statutory Progress Check with Health Visitor reviews where possible [NB not all LA areas will have effective integrated review processes with Health Visitors, but it should be an aspiration to work in partnership when there are concerns about a child's development following 2 year checks. </t>
  </si>
  <si>
    <t>*Urgent action, this is a requirement of the EYFS</t>
  </si>
  <si>
    <t>The setting's vision values inclusion.</t>
  </si>
  <si>
    <t>What is the vision for the setting, and how do they value inclusion within it? Is inclusion consistently part of their thinking?</t>
  </si>
  <si>
    <t>There is a culture of identifying and sourcing CPD opportunities to support the upskilling of staff, and ensuring training has a positive impact on children's outcomes.</t>
  </si>
  <si>
    <t>Training records/matrix; measuring impact of training; identifying training opportunities.</t>
  </si>
  <si>
    <t xml:space="preserve">Managers/SENCos role model, coach and mentor to ensure a consistent approach to quality inclusive practice. </t>
  </si>
  <si>
    <t>1-2-1's/supervision; peer observations; individual and team discussions about strengths and areas for development.</t>
  </si>
  <si>
    <t xml:space="preserve">Managers/SENCos have a sound understanding of support strategies and interventions that can be used for children with different types of SEND </t>
  </si>
  <si>
    <t>Knowledge of a range of evidence-based strategies and interventions for a variety of individual needs; Awareness and use of Ordinarily Available Provision guidance for their LA area.</t>
  </si>
  <si>
    <t xml:space="preserve">Managers maximise the use of available funding streams to enhance the learning opportunities and support, and to improve children's outcomes. </t>
  </si>
  <si>
    <t xml:space="preserve">Knowledge of funding streams available and being claimed; records of use of funding; leadership can discuss and demonstrate where funding has enhanced provision; awareness/use of EEF EY toolkit and EYPP spend guidance. </t>
  </si>
  <si>
    <t>Managers/SENCos can explain and evidence their referral processes.</t>
  </si>
  <si>
    <t>Knowledge of local referral processes, including wait times if known; the purpose of different referrals and desired outcomes.</t>
  </si>
  <si>
    <t xml:space="preserve">Managers/SENCos work collaboratively and effectively with a range of multi-disciplinary professionals. </t>
  </si>
  <si>
    <t>Known contacts for individual children; TAC or TAF meetings; sharing information and reports.</t>
  </si>
  <si>
    <t>The voice of the child/family are valued and can be evidenced throughout documents and processes.</t>
  </si>
  <si>
    <t>Parental aspirations are valued and recorded; child's strengths and interests are known; child's voice is 'captured' in an appropriate way.</t>
  </si>
  <si>
    <t xml:space="preserve">Managers/SENCos can explain what the Local Offer for their LA area includes and how this relates to their provision. </t>
  </si>
  <si>
    <t>Local Offer website and OAP guidance; key support services available locally;  what does the setting provide as standard SEND support?</t>
  </si>
  <si>
    <t>Fully</t>
  </si>
  <si>
    <t>Partially</t>
  </si>
  <si>
    <t>Needs Development</t>
  </si>
  <si>
    <t>Overall %</t>
  </si>
  <si>
    <r>
      <t xml:space="preserve">EDUCATOR KNOWLEDGE/UNDERSTANDING OF SEND              </t>
    </r>
    <r>
      <rPr>
        <b/>
        <i/>
        <sz val="14"/>
        <color rgb="FF0070C0"/>
        <rFont val="Aptos Display"/>
        <family val="2"/>
        <scheme val="major"/>
      </rPr>
      <t xml:space="preserve">Instructions to leaders/managers: </t>
    </r>
    <r>
      <rPr>
        <i/>
        <sz val="14"/>
        <color rgb="FF0070C0"/>
        <rFont val="Aptos Display"/>
        <family val="2"/>
        <scheme val="major"/>
      </rPr>
      <t xml:space="preserve">ask questions and hold discussions with different educators across your setting; choose educators across a range of experience/qualifications; gather all responses to establish consistency of knowledge. The responses can then be used to inform your evidence on the 'educator practice' page of this document.                 </t>
    </r>
    <r>
      <rPr>
        <i/>
        <sz val="14"/>
        <color theme="1"/>
        <rFont val="Aptos Display"/>
        <family val="2"/>
        <scheme val="major"/>
      </rPr>
      <t xml:space="preserve">      </t>
    </r>
  </si>
  <si>
    <t>Response: Educators-     Room 1</t>
  </si>
  <si>
    <t xml:space="preserve">Secure response? </t>
  </si>
  <si>
    <t>Response: Educators- Room 2</t>
  </si>
  <si>
    <t>Response: Educators- Room 3</t>
  </si>
  <si>
    <t>Secure response?</t>
  </si>
  <si>
    <t>Key Person discussion- tell me about one of your key children.</t>
  </si>
  <si>
    <t>Age, funding, length of time in setting, learning &amp; development, support strategies, interests. Intent, Implementation, Impact?</t>
  </si>
  <si>
    <t>*Urgent action, a Key Person must have a sound knowledge and understanding of their key children.</t>
  </si>
  <si>
    <t>Talk to me about how you follow the graduated approach to SEND, and how you implement the assess/plan/do/review cycle for a child.</t>
  </si>
  <si>
    <t>Are they aware of the terminology: Graduated Approach; Assess, Plan, Do, Review? Can educators talk about this in relation to one of their key children, and say who might be involved?</t>
  </si>
  <si>
    <t xml:space="preserve">How do you assess the development of your children? </t>
  </si>
  <si>
    <t>Do educators talk about: observation and engaging with the child; discussions with parents/carers; recognising patterns in their play; completing the Progress Check at Age 2 and any other regular formative/summative assessments.</t>
  </si>
  <si>
    <t>Talk to me about early identification and intervention? </t>
  </si>
  <si>
    <t xml:space="preserve">Can they talk about the importance of early identification, discussions they may have with parents/carers/SENCo when they feel a child has emerging needs? Do they know the processes for making referrals? Can they talk about how they decide which interventions and strategies will best support a child? </t>
  </si>
  <si>
    <t>Tell me about your role in supporting your key children's development and your input into their IEP targets.</t>
  </si>
  <si>
    <t xml:space="preserve">Educator is aware of the targets which have been set, how they were involved in these, and can detail current progress and strategies being used to meet targets. </t>
  </si>
  <si>
    <t>What do you know about the Local Authority Local Offer and other available support?  </t>
  </si>
  <si>
    <t xml:space="preserve">Do educators understand their role as part of the Local Offer for children with SEND, how to assess the need for further LA support and how this is accessed?  Are they aware of the Ordinarily Available Provision guidance for the LA area? Do they understand how to promote an inclusive and positive culture across the whole setting? </t>
  </si>
  <si>
    <t>Explain how you effectively support children during their transition to school?  </t>
  </si>
  <si>
    <t>Do educators mention: discussions with parents/carers to identify school transition needs; the use of transition documents focusing on children's strengths and sharing important information to support them accessing their learning; arranging/facillitating visits to and from the school; discussions with the school SENDCo and teacher on what works well for this child? Do they follow up after transition to see if further support is needed and to reflect on how well the transition went?</t>
  </si>
  <si>
    <t>What legislation exists to ensure that children with SEND are not discriminated against and are included in all aspects of the setting life? </t>
  </si>
  <si>
    <t>Do educators have awareness/understanding of the SEND Code of Practice; Equality Act 2010 (&amp; regulations); Children &amp; Families Act 2014 (&amp; regulations).</t>
  </si>
  <si>
    <t>Needs development</t>
  </si>
  <si>
    <t>Key Person secure responses?</t>
  </si>
  <si>
    <t>Action required to support development?</t>
  </si>
  <si>
    <r>
      <rPr>
        <b/>
        <sz val="14"/>
        <color rgb="FF000000"/>
        <rFont val="Aptos Display"/>
        <scheme val="major"/>
      </rPr>
      <t xml:space="preserve">EDUCATOR PRACTICE                                   </t>
    </r>
    <r>
      <rPr>
        <b/>
        <i/>
        <sz val="16"/>
        <color rgb="FF0070C0"/>
        <rFont val="Aptos Display"/>
        <scheme val="major"/>
      </rPr>
      <t xml:space="preserve">The statements on this page relate to the practice of the staff </t>
    </r>
    <r>
      <rPr>
        <b/>
        <i/>
        <u/>
        <sz val="16"/>
        <color rgb="FF0070C0"/>
        <rFont val="Aptos Display"/>
        <scheme val="major"/>
      </rPr>
      <t>other than</t>
    </r>
    <r>
      <rPr>
        <b/>
        <i/>
        <sz val="16"/>
        <color rgb="FF0070C0"/>
        <rFont val="Aptos Display"/>
        <scheme val="major"/>
      </rPr>
      <t xml:space="preserve"> the Manager or SENCo </t>
    </r>
    <r>
      <rPr>
        <b/>
        <sz val="16"/>
        <color rgb="FF000000"/>
        <rFont val="Aptos Display"/>
        <scheme val="major"/>
      </rPr>
      <t xml:space="preserve">             </t>
    </r>
    <r>
      <rPr>
        <b/>
        <sz val="14"/>
        <color rgb="FF000000"/>
        <rFont val="Aptos Display"/>
        <scheme val="major"/>
      </rPr>
      <t xml:space="preserve">                                                               </t>
    </r>
  </si>
  <si>
    <r>
      <rPr>
        <b/>
        <sz val="14"/>
        <color rgb="FF000000"/>
        <rFont val="Aptos Display"/>
        <scheme val="major"/>
      </rPr>
      <t xml:space="preserve">To what extent is this embedded?                     </t>
    </r>
    <r>
      <rPr>
        <b/>
        <i/>
        <sz val="12"/>
        <color rgb="FF0070C0"/>
        <rFont val="Aptos Display"/>
        <scheme val="major"/>
      </rPr>
      <t>(select from the options on the drop-down list via arrow when you click on the box)</t>
    </r>
  </si>
  <si>
    <r>
      <rPr>
        <b/>
        <sz val="14"/>
        <color rgb="FF000000"/>
        <rFont val="Aptos Display"/>
        <scheme val="major"/>
      </rPr>
      <t xml:space="preserve">Evidence - please type into this column                                                                     </t>
    </r>
    <r>
      <rPr>
        <b/>
        <i/>
        <sz val="12"/>
        <color rgb="FF0070C0"/>
        <rFont val="Aptos Display"/>
        <scheme val="major"/>
      </rPr>
      <t>(evidence can be gathered from:</t>
    </r>
    <r>
      <rPr>
        <b/>
        <sz val="12"/>
        <color rgb="FF000000"/>
        <rFont val="Aptos Display"/>
        <scheme val="major"/>
      </rPr>
      <t xml:space="preserve">                                                                                                                  </t>
    </r>
    <r>
      <rPr>
        <b/>
        <i/>
        <sz val="12"/>
        <color rgb="FF0070C0"/>
        <rFont val="Aptos Display"/>
        <scheme val="major"/>
      </rPr>
      <t>Q = question &amp; response                                                                                                                                 O = observed practice)</t>
    </r>
  </si>
  <si>
    <t>Quality indicators to consider:</t>
  </si>
  <si>
    <t>Assessor comments/ recommendations:</t>
  </si>
  <si>
    <t>Named SENCo in place and educators know who this is and understand their role.</t>
  </si>
  <si>
    <t>Q</t>
  </si>
  <si>
    <t xml:space="preserve">Educators can name the SENCo </t>
  </si>
  <si>
    <t>SENCo has attended or is booked onto a Level 3 Early Years SENCo course.</t>
  </si>
  <si>
    <t>Certificate/dates</t>
  </si>
  <si>
    <t xml:space="preserve">Training certificate or proof of booking. </t>
  </si>
  <si>
    <t xml:space="preserve">Educators can explain the process for completing the Statutory Progress Check at Age 2 and how these are used. </t>
  </si>
  <si>
    <t>Completed checks are shared and discussed; educators are aware of Health Visitor reviews and seek to share information (with consent)</t>
  </si>
  <si>
    <r>
      <t>Educators fully understand their role as a key person and can confidently advocate for their children.                                                               (</t>
    </r>
    <r>
      <rPr>
        <i/>
        <sz val="14"/>
        <color theme="1"/>
        <rFont val="Aptos Display"/>
        <family val="2"/>
        <scheme val="major"/>
      </rPr>
      <t xml:space="preserve">This is about understanding </t>
    </r>
    <r>
      <rPr>
        <i/>
        <u/>
        <sz val="14"/>
        <color theme="1"/>
        <rFont val="Aptos Display"/>
        <family val="2"/>
        <scheme val="major"/>
      </rPr>
      <t>the role and responsibilities</t>
    </r>
    <r>
      <rPr>
        <i/>
        <sz val="14"/>
        <color theme="1"/>
        <rFont val="Aptos Display"/>
        <family val="2"/>
        <scheme val="major"/>
      </rPr>
      <t xml:space="preserve"> of the key person, rather than being able to describe a key child, which is covered on educator knowledge page).</t>
    </r>
  </si>
  <si>
    <t xml:space="preserve">Q and O </t>
  </si>
  <si>
    <t>Every child has an assigned key person, known by parents/carers; child shows recognition of their key person; key person actively engages with the child throughout the day such as welcoming, nappy/toileting support, engaging in play; key person strives to build strong positive relationships with the child and family.</t>
  </si>
  <si>
    <t>Educators recognise and can discuss the reasonable adjustments provided within the setting.</t>
  </si>
  <si>
    <t>Auxillary aids such as visual timetable, makaton, sensory considerate envrionment, space to move around the room, experiences on height adjustable levels. Any additional adjustments specific to children within the setting.</t>
  </si>
  <si>
    <t>Educators appropriately respond to behaviours that challenge and understand this as being a form of communication.</t>
  </si>
  <si>
    <t>O</t>
  </si>
  <si>
    <t xml:space="preserve">Educators can discuss children's individual triggers, behaviour strategies they use and how they work with colleagues and parents to support the child. </t>
  </si>
  <si>
    <t>*Urgent action, practitioners must respond and be available to children at all times</t>
  </si>
  <si>
    <t xml:space="preserve">Educators respond when children are upset and offer effective and consistent co-regulation and self-regulation strategies. </t>
  </si>
  <si>
    <t>Are Educators aware of all around them and able to respond in a unique way to each individual.</t>
  </si>
  <si>
    <t>Educators are supporting children's emotional development by using the language of emotions in context, by role modelling, and through narration.</t>
  </si>
  <si>
    <t xml:space="preserve">Are educators using appropriate language and strategies, at appropriate times, to support children's recognition of emotions. </t>
  </si>
  <si>
    <t>Educators have completed sensory processing/integration training.</t>
  </si>
  <si>
    <t>Certificates/dates</t>
  </si>
  <si>
    <t>Training certificate or proof of booking. This may be through local authority, external agency or the setting's own developed training.</t>
  </si>
  <si>
    <t>Educators have completed training to support communication and language skills.</t>
  </si>
  <si>
    <t>Training certificate or proof of booking. This may be through local authority, external agency or settings own developed training.</t>
  </si>
  <si>
    <t>Educators have received training and are consistent in their implementation of safe moving and handling practices.</t>
  </si>
  <si>
    <t>O (+ certificates)</t>
  </si>
  <si>
    <t>Training certificates/proof of booking. Observation of practice indicates correct safe moving and handling when using physical contact with children.</t>
  </si>
  <si>
    <t>Educators are consistently demonstrating high quality verbal and non-verbal interaction skills to support children's communication and language development e.g. being at child's level; commenting rather than questioning; pausing to give child time to process/respond; adapting the level of language used; modelling new words and useful phrases; using language in an exciting and engaging way.</t>
  </si>
  <si>
    <t xml:space="preserve">O                                      </t>
  </si>
  <si>
    <t>Do you see/hear lots of commenting on play; use of songs, rhymes and narrative to support language development; use of effective non-verbal and visual strategies to encourage children to communicate? Do you see educators waiting for responses; using the appropriate level of language; being at child level?</t>
  </si>
  <si>
    <t>Educators have a consistent use of language/terminology</t>
  </si>
  <si>
    <t>Educators use the same names for resources and relevant aspects to prevent confusion.</t>
  </si>
  <si>
    <t xml:space="preserve">Are educators supporting the development of life skills by joining in with routines, role modelling and providing provocations. </t>
  </si>
  <si>
    <t>O and Q</t>
  </si>
  <si>
    <t xml:space="preserve">At key points are educators involved in routines and role modelling e.g. trying snack, washing hands etc. Do they understand what is meant by 'provocations'? </t>
  </si>
  <si>
    <t>Educators have positive relationships with parents/carers.</t>
  </si>
  <si>
    <t>Educators can explain how they support/work with parents, from the time the child is registered at the setting and through all transitions.</t>
  </si>
  <si>
    <t>Educators support children through respectful caregiving practice.</t>
  </si>
  <si>
    <t>Educators comment to the child about what they are doing, and seek permission before acting (such as before changing a nappy, wiping a childs nose or taking off a jumper).</t>
  </si>
  <si>
    <t xml:space="preserve">Educators provide positive and meaningful interventions for their children. </t>
  </si>
  <si>
    <t>Clear intent for support strategies- educators can say why they are providing a specific intervention and how it aligns with childs individual needs and interests.</t>
  </si>
  <si>
    <r>
      <t xml:space="preserve">Educators use meaningful interactions and opportunites to help develop shared sustained </t>
    </r>
    <r>
      <rPr>
        <sz val="14"/>
        <rFont val="Aptos Display"/>
        <family val="2"/>
        <scheme val="major"/>
      </rPr>
      <t xml:space="preserve">attention &amp; shared thinking. </t>
    </r>
  </si>
  <si>
    <r>
      <t>Do educators have an awareness of sustained</t>
    </r>
    <r>
      <rPr>
        <sz val="12"/>
        <color rgb="FF0070C0"/>
        <rFont val="Aptos Display"/>
        <family val="2"/>
        <scheme val="major"/>
      </rPr>
      <t xml:space="preserve"> </t>
    </r>
    <r>
      <rPr>
        <sz val="12"/>
        <rFont val="Aptos Display"/>
        <family val="2"/>
        <scheme val="major"/>
      </rPr>
      <t>shared thinking</t>
    </r>
    <r>
      <rPr>
        <sz val="12"/>
        <color theme="1"/>
        <rFont val="Aptos Display"/>
        <family val="2"/>
        <scheme val="major"/>
      </rPr>
      <t xml:space="preserve"> and how they approach this with an individual or small group? Can they give examples? </t>
    </r>
  </si>
  <si>
    <t xml:space="preserve">Educators use children's interests to develop intensive interaction. </t>
  </si>
  <si>
    <t>Can educators discuss an example of intensive interaction detailing the intent and impact of this?</t>
  </si>
  <si>
    <t>Educators can identify schemas within the play of their key children.</t>
  </si>
  <si>
    <t xml:space="preserve">Educators have sound knowledge and understanding of their key children's schemas and how they can be used to support learning </t>
  </si>
  <si>
    <t>Educators can discuss the impact of any SEND training they have completed.</t>
  </si>
  <si>
    <t>Can this be linked directly to support being given and impact to practice i.e impact on children's outcomes, not just personal development.</t>
  </si>
  <si>
    <r>
      <t xml:space="preserve">All adults (leader/manager, educators, key person) have a sound knowledge of the children with SEND needs and where they are in their journey.                                                                </t>
    </r>
    <r>
      <rPr>
        <i/>
        <sz val="14"/>
        <color rgb="FF000000"/>
        <rFont val="Aptos Display"/>
        <family val="2"/>
        <scheme val="major"/>
      </rPr>
      <t>(This is a question for non-key persons about other children).</t>
    </r>
  </si>
  <si>
    <t xml:space="preserve">Q </t>
  </si>
  <si>
    <t xml:space="preserve">Is there a shared, consistent level of understanding of all children with SEND, their needs and how they are being supported? </t>
  </si>
  <si>
    <r>
      <rPr>
        <b/>
        <sz val="14"/>
        <color rgb="FF000000"/>
        <rFont val="Aptos Display"/>
        <scheme val="major"/>
      </rPr>
      <t xml:space="preserve">ENVIRONMENT                                       </t>
    </r>
    <r>
      <rPr>
        <b/>
        <i/>
        <sz val="14"/>
        <color rgb="FF0070C0"/>
        <rFont val="Aptos Display"/>
        <scheme val="major"/>
      </rPr>
      <t>Includes: physical space (indoors and outdoors); layout; décor; furniture; resources (including the adults); routines; specific strategies etc.</t>
    </r>
  </si>
  <si>
    <r>
      <rPr>
        <b/>
        <sz val="14"/>
        <color rgb="FF000000"/>
        <rFont val="Aptos Display"/>
        <scheme val="major"/>
      </rPr>
      <t xml:space="preserve">To what extent is this embedded?                     </t>
    </r>
    <r>
      <rPr>
        <b/>
        <i/>
        <sz val="12"/>
        <color rgb="FF0070C0"/>
        <rFont val="Aptos Display"/>
        <scheme val="major"/>
      </rPr>
      <t>(select from options on the drop-down list via arrow when you click on the box)</t>
    </r>
  </si>
  <si>
    <r>
      <rPr>
        <b/>
        <sz val="14"/>
        <color rgb="FF000000"/>
        <rFont val="Aptos Display"/>
        <scheme val="major"/>
      </rPr>
      <t xml:space="preserve">Evidence- please type into this column                                                                                                   </t>
    </r>
    <r>
      <rPr>
        <b/>
        <i/>
        <sz val="12"/>
        <color rgb="FF0070C0"/>
        <rFont val="Aptos Display"/>
        <scheme val="major"/>
      </rPr>
      <t>(evidence can be gathered from:                                                                                                                                                   Q = question &amp; response                                                                                                                                                                   O = observed practice)</t>
    </r>
  </si>
  <si>
    <t>Visual timetable accessible for all.</t>
  </si>
  <si>
    <t>Is a visual timetable in a place where all can see and is it referred to and used purposefully?</t>
  </si>
  <si>
    <t>The environment is accessible for all.</t>
  </si>
  <si>
    <t>Has the physical space been arranged to enable access by all? Are areas flexible and adaptable?</t>
  </si>
  <si>
    <t xml:space="preserve">Continuous provision promotes interest and challenge for all. </t>
  </si>
  <si>
    <t>Is the continuous provision planned around children's needs and interests? Do the activities/experiences provide opportunities for children to move on in their learning- even without an adult?</t>
  </si>
  <si>
    <t>Reasonable adjustments are made based on individual need.</t>
  </si>
  <si>
    <t>In place or plans for implementation.</t>
  </si>
  <si>
    <t>Where appropriate, there are specific resources which meet the identified needs identified in children's IEP targets and/or their EHCP.</t>
  </si>
  <si>
    <t>Resources can be linked to targets/EHCP- this can include specialist equipment being used and linking with other professionals to implement this.</t>
  </si>
  <si>
    <t xml:space="preserve">The routine is flexible &amp; responsive to meet the needs of each individual. </t>
  </si>
  <si>
    <t>Is this evident in practice and can it be explained when asked?</t>
  </si>
  <si>
    <t>One size fits one ethos throughout the environment.</t>
  </si>
  <si>
    <t>The environment is calm and nurturing - incorporating all 8 senses:                    Visual (Sight)
Auditory (Sound)
Olfactory (Smell)
Tactile (Touch)
Gustatory (Taste)
Proprioception
Vestibular
Interoception</t>
  </si>
  <si>
    <t>There are opportunities to use all senses; considerations of children's sensory processing needs and differences are evident in the use of colour/décor/ furniture/ soft furnishings/ lighting/ music etc.</t>
  </si>
  <si>
    <t xml:space="preserve">Spaces have been created for children who may need to regulate. </t>
  </si>
  <si>
    <t>What spaces/resources are readily available for children to promote self-regulation? Are opportunites built-in for co-regulation? Are the spaces within the main environment and not separate?</t>
  </si>
  <si>
    <t>Children have opportunities to make their own choices and communicate this to others.</t>
  </si>
  <si>
    <t xml:space="preserve">Use of choice boards or other visual prompts/resources; adults use the language of making choices; respect is shown for children's choices. </t>
  </si>
  <si>
    <t xml:space="preserve">There is a range of communication strategies used with children, according to their needs. </t>
  </si>
  <si>
    <t xml:space="preserve">A range of communication strategies are used consistently by all staff- visuals/signing/non-verbal cues/choice boards/objects of reference etc. </t>
  </si>
  <si>
    <t>Staff teams work together to create environments that reflect both the perspective and developmental needs of the children.</t>
  </si>
  <si>
    <t>Can educators share how they have reflected as part of a team to create the environment by thinking about the child's height, physical needs, sensory needs etc? Is there regular discussion about the impact of the environment?</t>
  </si>
  <si>
    <t xml:space="preserve">Children have opportunities to see themselves learning and developing. </t>
  </si>
  <si>
    <t>Displays reflecting all children's learning- can children engage and interact with these? Are staff sharing journals/scrapbooks/photo albums/talking floor books with children regularly?</t>
  </si>
  <si>
    <t xml:space="preserve">There is a celebratory approach to learning &amp; development </t>
  </si>
  <si>
    <t>How are children's achievements shared in the moment? How are these shared with others- peers, educators, family, professionals?</t>
  </si>
  <si>
    <t>Resources are clearly labelled.</t>
  </si>
  <si>
    <t>Photographs, clear accurate writing, labels in visible places.</t>
  </si>
  <si>
    <t>There is a flexible approach to the use of both indoor and outdoor environments.</t>
  </si>
  <si>
    <t>Evident through practice: is free-flow enabled where possible? Can children engage with experiences in their preferred environment?</t>
  </si>
  <si>
    <t>Educators spend quality time alongside the children, playing and interacting, rather than undertaking other tasks.</t>
  </si>
  <si>
    <t xml:space="preserve">Is there an appropriate balance between staff being able to spend time with the children, supporting their learning and development, and them having to undertake other tasks such as observations/paperwork/prep for routines etc? </t>
  </si>
  <si>
    <t>TRANSITIONS</t>
  </si>
  <si>
    <r>
      <t xml:space="preserve">To what extent is this embedded?                               </t>
    </r>
    <r>
      <rPr>
        <b/>
        <i/>
        <sz val="12"/>
        <color rgb="FF0070C0"/>
        <rFont val="Aptos Display"/>
        <family val="2"/>
        <scheme val="major"/>
      </rPr>
      <t>(select from the options on the drop-down list via arrow when you click on the box)</t>
    </r>
  </si>
  <si>
    <r>
      <rPr>
        <b/>
        <sz val="12"/>
        <color rgb="FF000000"/>
        <rFont val="Aptos Display"/>
        <scheme val="major"/>
      </rPr>
      <t xml:space="preserve">Evidence- please type into this column                                                                                 </t>
    </r>
    <r>
      <rPr>
        <b/>
        <i/>
        <sz val="12"/>
        <color rgb="FF0070C0"/>
        <rFont val="Aptos Display"/>
        <scheme val="major"/>
      </rPr>
      <t>(evidence can be gathered from:                                                                                                          Q = question &amp; response                                                                                                                            O = observed practice)</t>
    </r>
  </si>
  <si>
    <r>
      <rPr>
        <sz val="14"/>
        <color rgb="FF000000"/>
        <rFont val="Aptos Display"/>
        <scheme val="major"/>
      </rPr>
      <t xml:space="preserve">Educators understand the difference between horizontal and vertical transitions and ways to support these.                                                                                                                    </t>
    </r>
    <r>
      <rPr>
        <b/>
        <i/>
        <sz val="14"/>
        <color rgb="FF0070C0"/>
        <rFont val="Aptos Display"/>
        <scheme val="major"/>
      </rPr>
      <t xml:space="preserve">Horizontal =  daily transitions between activities/routines                                                    Vertical = developmental transitions such as: moving rooms; returning after a significant break; starting new setting/school; new family member; moving house; moving into/out of the care system. </t>
    </r>
  </si>
  <si>
    <t>Horizontal transitions (daily)</t>
  </si>
  <si>
    <t>Transitioning aids are readily available within the room e.g. sand timers, now &amp; next, objects of reference.</t>
  </si>
  <si>
    <t>Repetitive songs or music are appropriately used to support transitions.</t>
  </si>
  <si>
    <t>Appropriate photos and labelling of areas are consistently used to support transition &amp; routine.</t>
  </si>
  <si>
    <t>Children have access to transitional objects and comforters when needed.</t>
  </si>
  <si>
    <t>Transitions throughout the day move at the pace of the individual child.</t>
  </si>
  <si>
    <t>Vertical transitions (developmental)</t>
  </si>
  <si>
    <t>Social stories or "welcome to the setting" books are used to support transitions into and out of the setting.</t>
  </si>
  <si>
    <t>Planned and purposeful TAC meetings are scheduled ahead of transition so all settings work collaboratively.</t>
  </si>
  <si>
    <t>The child's voice is at the centre of transition.</t>
  </si>
  <si>
    <t xml:space="preserve">One size fits one approach to transition is evident. </t>
  </si>
  <si>
    <t xml:space="preserve">Clear and concise information shared with receiving setting. </t>
  </si>
  <si>
    <t>Time allocated to meetings following transition to provide further support and information if needed.</t>
  </si>
  <si>
    <t>Transitional visits to and from current and receiving setting are planned, implemented and followed up.</t>
  </si>
  <si>
    <t>Transitions across setting rooms are based on the individual child and conversations with parents/carers.</t>
  </si>
  <si>
    <t>Extra care and consideration given to parents/carers during times of transition.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</si>
</sst>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Aptos Narrow"/>
      <family val="2"/>
      <scheme val="minor"/>
    </font>
    <font>
      <sz val="11"/>
      <color theme="1"/>
      <name val="Aptos Narrow"/>
      <family val="2"/>
      <scheme val="minor"/>
    </font>
    <font>
      <sz val="11"/>
      <color theme="1"/>
      <name val="Aptos Display"/>
      <family val="2"/>
      <scheme val="major"/>
    </font>
    <font>
      <b/>
      <sz val="28"/>
      <color theme="5"/>
      <name val="Aptos Display"/>
      <family val="2"/>
      <scheme val="major"/>
    </font>
    <font>
      <b/>
      <sz val="12"/>
      <color theme="1"/>
      <name val="Aptos Display"/>
      <family val="2"/>
      <scheme val="major"/>
    </font>
    <font>
      <b/>
      <sz val="11"/>
      <color theme="1"/>
      <name val="Aptos Display"/>
      <family val="2"/>
      <scheme val="major"/>
    </font>
    <font>
      <b/>
      <sz val="11"/>
      <color rgb="FFFF0000"/>
      <name val="Aptos Display"/>
      <family val="2"/>
      <scheme val="major"/>
    </font>
    <font>
      <b/>
      <sz val="11"/>
      <color theme="5"/>
      <name val="Aptos Display"/>
      <family val="2"/>
      <scheme val="major"/>
    </font>
    <font>
      <b/>
      <i/>
      <sz val="12"/>
      <color rgb="FF0070C0"/>
      <name val="Aptos Display"/>
      <family val="2"/>
      <scheme val="major"/>
    </font>
    <font>
      <b/>
      <sz val="12"/>
      <name val="Aptos Display"/>
      <family val="2"/>
      <scheme val="major"/>
    </font>
    <font>
      <sz val="12"/>
      <color theme="1"/>
      <name val="Aptos Display"/>
      <family val="2"/>
      <scheme val="major"/>
    </font>
    <font>
      <sz val="12"/>
      <color rgb="FFFF0000"/>
      <name val="Aptos Display"/>
      <family val="2"/>
      <scheme val="major"/>
    </font>
    <font>
      <b/>
      <sz val="16"/>
      <color theme="1"/>
      <name val="Aptos Display"/>
      <family val="2"/>
      <scheme val="major"/>
    </font>
    <font>
      <b/>
      <i/>
      <sz val="14"/>
      <color rgb="FF0070C0"/>
      <name val="Aptos Display"/>
      <family val="2"/>
      <scheme val="major"/>
    </font>
    <font>
      <i/>
      <sz val="14"/>
      <color rgb="FF0070C0"/>
      <name val="Aptos Display"/>
      <family val="2"/>
      <scheme val="major"/>
    </font>
    <font>
      <i/>
      <sz val="14"/>
      <color theme="1"/>
      <name val="Aptos Display"/>
      <family val="2"/>
      <scheme val="major"/>
    </font>
    <font>
      <sz val="16"/>
      <color theme="1"/>
      <name val="Aptos Display"/>
      <family val="2"/>
      <scheme val="major"/>
    </font>
    <font>
      <sz val="14"/>
      <color theme="1"/>
      <name val="Aptos Display"/>
      <family val="2"/>
      <scheme val="major"/>
    </font>
    <font>
      <sz val="16"/>
      <color rgb="FFFF0000"/>
      <name val="Aptos Display"/>
      <family val="2"/>
      <scheme val="major"/>
    </font>
    <font>
      <sz val="14"/>
      <name val="Aptos Display"/>
      <family val="2"/>
      <scheme val="major"/>
    </font>
    <font>
      <sz val="10"/>
      <color theme="1"/>
      <name val="Aptos Display"/>
      <family val="2"/>
      <scheme val="major"/>
    </font>
    <font>
      <sz val="16"/>
      <color rgb="FF000000"/>
      <name val="Aptos Display"/>
      <family val="2"/>
      <scheme val="major"/>
    </font>
    <font>
      <sz val="14"/>
      <color rgb="FF000000"/>
      <name val="Aptos Display"/>
      <family val="2"/>
      <scheme val="major"/>
    </font>
    <font>
      <sz val="12"/>
      <name val="Aptos Display"/>
      <family val="2"/>
      <scheme val="major"/>
    </font>
    <font>
      <i/>
      <sz val="12"/>
      <color rgb="FFFF0000"/>
      <name val="Aptos Display"/>
      <family val="2"/>
      <scheme val="major"/>
    </font>
    <font>
      <sz val="12"/>
      <color rgb="FF0070C0"/>
      <name val="Aptos Display"/>
      <family val="2"/>
      <scheme val="major"/>
    </font>
    <font>
      <b/>
      <sz val="11"/>
      <name val="Aptos Display"/>
      <family val="2"/>
      <scheme val="major"/>
    </font>
    <font>
      <sz val="11"/>
      <name val="Aptos Display"/>
      <family val="2"/>
      <scheme val="major"/>
    </font>
    <font>
      <i/>
      <sz val="14"/>
      <color rgb="FFFF0000"/>
      <name val="Aptos Display"/>
      <family val="2"/>
      <scheme val="major"/>
    </font>
    <font>
      <b/>
      <sz val="14"/>
      <color theme="1"/>
      <name val="Aptos Display"/>
      <family val="2"/>
      <scheme val="major"/>
    </font>
    <font>
      <b/>
      <sz val="14"/>
      <name val="Aptos Display"/>
      <family val="2"/>
      <scheme val="major"/>
    </font>
    <font>
      <i/>
      <u/>
      <sz val="14"/>
      <color theme="1"/>
      <name val="Aptos Display"/>
      <family val="2"/>
      <scheme val="major"/>
    </font>
    <font>
      <i/>
      <sz val="14"/>
      <color rgb="FF000000"/>
      <name val="Aptos Display"/>
      <family val="2"/>
      <scheme val="major"/>
    </font>
    <font>
      <sz val="14"/>
      <color rgb="FF000000"/>
      <name val="Aptos Display"/>
      <scheme val="major"/>
    </font>
    <font>
      <b/>
      <i/>
      <sz val="14"/>
      <color rgb="FF0070C0"/>
      <name val="Aptos Display"/>
      <scheme val="major"/>
    </font>
    <font>
      <sz val="14"/>
      <color theme="1"/>
      <name val="Aptos Display"/>
      <scheme val="major"/>
    </font>
    <font>
      <b/>
      <sz val="16"/>
      <color rgb="FF000000"/>
      <name val="Aptos Display"/>
      <scheme val="major"/>
    </font>
    <font>
      <b/>
      <sz val="12"/>
      <color rgb="FF000000"/>
      <name val="Aptos Display"/>
      <scheme val="major"/>
    </font>
    <font>
      <b/>
      <i/>
      <sz val="12"/>
      <color rgb="FF0070C0"/>
      <name val="Aptos Display"/>
      <scheme val="major"/>
    </font>
    <font>
      <b/>
      <i/>
      <u/>
      <sz val="12"/>
      <color rgb="FF0070C0"/>
      <name val="Aptos Display"/>
      <scheme val="major"/>
    </font>
    <font>
      <b/>
      <sz val="12"/>
      <color theme="1"/>
      <name val="Aptos Display"/>
      <scheme val="major"/>
    </font>
    <font>
      <b/>
      <sz val="14"/>
      <color rgb="FF000000"/>
      <name val="Aptos Display"/>
      <scheme val="major"/>
    </font>
    <font>
      <b/>
      <sz val="14"/>
      <color theme="1"/>
      <name val="Aptos Display"/>
      <scheme val="major"/>
    </font>
    <font>
      <sz val="12"/>
      <color rgb="FF000000"/>
      <name val="Aptos Display"/>
      <scheme val="major"/>
    </font>
    <font>
      <b/>
      <sz val="14"/>
      <color theme="5"/>
      <name val="Aptos Display"/>
      <family val="2"/>
      <scheme val="major"/>
    </font>
    <font>
      <b/>
      <i/>
      <sz val="16"/>
      <color rgb="FF0070C0"/>
      <name val="Aptos Display"/>
      <scheme val="major"/>
    </font>
    <font>
      <b/>
      <i/>
      <u/>
      <sz val="16"/>
      <color rgb="FF0070C0"/>
      <name val="Aptos Display"/>
      <scheme val="major"/>
    </font>
  </fonts>
  <fills count="9">
    <fill>
      <patternFill patternType="none"/>
    </fill>
    <fill>
      <patternFill patternType="gray125"/>
    </fill>
    <fill>
      <patternFill patternType="solid">
        <fgColor theme="3" tint="0.89999084444715716"/>
        <bgColor indexed="64"/>
      </patternFill>
    </fill>
    <fill>
      <patternFill patternType="solid">
        <fgColor theme="3" tint="0.89999084444715716"/>
        <bgColor rgb="FF000000"/>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2" fillId="0" borderId="0" xfId="0" applyFont="1" applyAlignment="1">
      <alignment horizontal="left" wrapText="1"/>
    </xf>
    <xf numFmtId="0" fontId="2" fillId="0" borderId="0" xfId="0" applyFont="1" applyAlignment="1">
      <alignment horizontal="left"/>
    </xf>
    <xf numFmtId="0" fontId="2" fillId="0" borderId="0" xfId="0" applyFont="1"/>
    <xf numFmtId="0" fontId="3" fillId="0" borderId="0" xfId="0" applyFont="1" applyAlignment="1">
      <alignment wrapText="1"/>
    </xf>
    <xf numFmtId="0" fontId="4" fillId="0" borderId="0" xfId="0" applyFont="1"/>
    <xf numFmtId="0" fontId="5" fillId="2" borderId="0" xfId="0" applyFont="1" applyFill="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5" fillId="0" borderId="0" xfId="0" applyFont="1"/>
    <xf numFmtId="9" fontId="2" fillId="0" borderId="0" xfId="0" applyNumberFormat="1" applyFont="1" applyAlignment="1">
      <alignment horizontal="center"/>
    </xf>
    <xf numFmtId="9" fontId="2" fillId="0" borderId="0" xfId="1" applyFont="1" applyAlignment="1">
      <alignment horizontal="center"/>
    </xf>
    <xf numFmtId="0" fontId="6" fillId="0" borderId="0" xfId="0" applyFont="1" applyAlignment="1">
      <alignment horizontal="center"/>
    </xf>
    <xf numFmtId="0" fontId="5" fillId="2" borderId="0" xfId="0" applyFont="1" applyFill="1" applyAlignment="1">
      <alignment horizontal="left"/>
    </xf>
    <xf numFmtId="0" fontId="5" fillId="0" borderId="0" xfId="0" applyFont="1" applyAlignment="1">
      <alignment horizontal="center"/>
    </xf>
    <xf numFmtId="0" fontId="5" fillId="0" borderId="0" xfId="0" applyFont="1" applyAlignment="1">
      <alignment horizontal="center" wrapText="1"/>
    </xf>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0" fillId="0" borderId="1" xfId="0" applyFont="1" applyBorder="1" applyAlignment="1">
      <alignment horizontal="left" wrapText="1"/>
    </xf>
    <xf numFmtId="0" fontId="4"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9" fontId="10" fillId="0" borderId="1" xfId="1" applyFont="1" applyBorder="1" applyAlignment="1">
      <alignment horizontal="left"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9"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xf numFmtId="0" fontId="17" fillId="2" borderId="1" xfId="0" applyFont="1" applyFill="1" applyBorder="1" applyAlignment="1">
      <alignment vertical="top" wrapText="1"/>
    </xf>
    <xf numFmtId="0" fontId="16" fillId="0" borderId="1" xfId="0" applyFont="1" applyBorder="1"/>
    <xf numFmtId="0" fontId="10" fillId="5" borderId="1" xfId="0" applyFont="1" applyFill="1" applyBorder="1" applyAlignment="1">
      <alignment vertical="top" wrapText="1"/>
    </xf>
    <xf numFmtId="0" fontId="11" fillId="0" borderId="1" xfId="0" applyFont="1" applyBorder="1" applyAlignment="1">
      <alignment wrapText="1"/>
    </xf>
    <xf numFmtId="0" fontId="18" fillId="0" borderId="1" xfId="0" applyFont="1" applyBorder="1" applyAlignment="1">
      <alignment wrapText="1"/>
    </xf>
    <xf numFmtId="0" fontId="19" fillId="2"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21" fillId="0" borderId="1" xfId="0" applyFont="1" applyBorder="1" applyAlignment="1">
      <alignment wrapText="1"/>
    </xf>
    <xf numFmtId="0" fontId="22" fillId="2" borderId="1" xfId="0" applyFont="1" applyFill="1" applyBorder="1" applyAlignment="1">
      <alignment vertical="top" wrapText="1"/>
    </xf>
    <xf numFmtId="0" fontId="10" fillId="0" borderId="1" xfId="0" applyFont="1" applyBorder="1" applyAlignment="1">
      <alignment wrapText="1"/>
    </xf>
    <xf numFmtId="0" fontId="16" fillId="0" borderId="1" xfId="0" applyFont="1" applyBorder="1" applyAlignment="1">
      <alignment wrapText="1"/>
    </xf>
    <xf numFmtId="0" fontId="2" fillId="0" borderId="1" xfId="0" applyFont="1" applyBorder="1" applyAlignment="1">
      <alignment vertical="top"/>
    </xf>
    <xf numFmtId="0" fontId="9" fillId="0" borderId="1" xfId="0" applyFont="1" applyBorder="1" applyAlignment="1">
      <alignment horizontal="left" vertical="top" wrapText="1"/>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10" fillId="0" borderId="1" xfId="0" applyFont="1" applyBorder="1" applyAlignment="1">
      <alignment vertical="top" wrapText="1"/>
    </xf>
    <xf numFmtId="0" fontId="26" fillId="0" borderId="1" xfId="0" applyFont="1" applyBorder="1" applyAlignment="1">
      <alignment vertical="top" wrapText="1"/>
    </xf>
    <xf numFmtId="0" fontId="22" fillId="3" borderId="1" xfId="0" applyFont="1" applyFill="1" applyBorder="1" applyAlignment="1">
      <alignment vertical="top" wrapText="1"/>
    </xf>
    <xf numFmtId="0" fontId="2" fillId="6" borderId="1" xfId="0" applyFont="1" applyFill="1" applyBorder="1"/>
    <xf numFmtId="0" fontId="28" fillId="0" borderId="1" xfId="0" applyFont="1" applyBorder="1" applyAlignment="1">
      <alignment vertical="top" wrapText="1"/>
    </xf>
    <xf numFmtId="0" fontId="17" fillId="7" borderId="1" xfId="0" applyFont="1" applyFill="1" applyBorder="1" applyAlignment="1">
      <alignment vertical="top" wrapText="1"/>
    </xf>
    <xf numFmtId="0" fontId="20" fillId="0" borderId="1" xfId="0" applyFont="1" applyBorder="1" applyAlignment="1">
      <alignment horizontal="left" wrapText="1"/>
    </xf>
    <xf numFmtId="0" fontId="5" fillId="7" borderId="0" xfId="0" applyFont="1" applyFill="1"/>
    <xf numFmtId="9" fontId="6" fillId="0" borderId="0" xfId="0" applyNumberFormat="1" applyFont="1" applyAlignment="1">
      <alignment horizontal="center"/>
    </xf>
    <xf numFmtId="0" fontId="2" fillId="0" borderId="1" xfId="0" applyFont="1" applyBorder="1" applyAlignment="1">
      <alignment wrapText="1"/>
    </xf>
    <xf numFmtId="9" fontId="10" fillId="0" borderId="1" xfId="1" applyFont="1" applyBorder="1" applyAlignment="1">
      <alignment wrapText="1"/>
    </xf>
    <xf numFmtId="9" fontId="10" fillId="0" borderId="1" xfId="0" applyNumberFormat="1" applyFont="1" applyBorder="1" applyAlignment="1">
      <alignment wrapText="1"/>
    </xf>
    <xf numFmtId="0" fontId="27" fillId="0" borderId="1" xfId="0" applyFont="1" applyBorder="1" applyAlignment="1">
      <alignment vertical="top" wrapText="1"/>
    </xf>
    <xf numFmtId="0" fontId="17" fillId="0" borderId="1" xfId="0" applyFont="1" applyBorder="1" applyAlignment="1">
      <alignment wrapText="1"/>
    </xf>
    <xf numFmtId="9" fontId="2" fillId="0" borderId="1" xfId="1" applyFont="1" applyBorder="1" applyAlignment="1">
      <alignment wrapText="1"/>
    </xf>
    <xf numFmtId="0" fontId="17" fillId="0" borderId="1" xfId="0" applyFont="1" applyBorder="1" applyAlignment="1">
      <alignment vertical="top"/>
    </xf>
    <xf numFmtId="0" fontId="12" fillId="0" borderId="1" xfId="0" applyFont="1" applyBorder="1" applyAlignment="1">
      <alignment wrapText="1"/>
    </xf>
    <xf numFmtId="0" fontId="12" fillId="6" borderId="1" xfId="0" applyFont="1" applyFill="1" applyBorder="1" applyAlignment="1">
      <alignment wrapText="1"/>
    </xf>
    <xf numFmtId="0" fontId="16" fillId="6" borderId="1" xfId="0" applyFont="1" applyFill="1" applyBorder="1" applyAlignment="1">
      <alignment wrapText="1"/>
    </xf>
    <xf numFmtId="0" fontId="29" fillId="2" borderId="1" xfId="0" applyFont="1" applyFill="1" applyBorder="1" applyAlignment="1">
      <alignment horizontal="left" vertical="top" wrapText="1"/>
    </xf>
    <xf numFmtId="0" fontId="30" fillId="2" borderId="1" xfId="0" applyFont="1" applyFill="1" applyBorder="1" applyAlignment="1">
      <alignment horizontal="left" vertical="top" wrapText="1"/>
    </xf>
    <xf numFmtId="0" fontId="17" fillId="0" borderId="1" xfId="0" applyFont="1" applyBorder="1" applyAlignment="1">
      <alignment horizontal="left" wrapText="1"/>
    </xf>
    <xf numFmtId="0" fontId="29" fillId="2" borderId="1" xfId="0" applyFont="1" applyFill="1" applyBorder="1" applyAlignment="1">
      <alignment vertical="top" wrapText="1"/>
    </xf>
    <xf numFmtId="0" fontId="30" fillId="2" borderId="1" xfId="0" applyFont="1" applyFill="1" applyBorder="1" applyAlignment="1">
      <alignment vertical="top" wrapText="1"/>
    </xf>
    <xf numFmtId="0" fontId="2" fillId="6" borderId="1" xfId="0" applyFont="1" applyFill="1" applyBorder="1" applyAlignment="1">
      <alignment wrapText="1"/>
    </xf>
    <xf numFmtId="0" fontId="2" fillId="0" borderId="1" xfId="0" applyFont="1" applyBorder="1" applyAlignment="1">
      <alignment horizontal="left" wrapText="1"/>
    </xf>
    <xf numFmtId="0" fontId="35" fillId="0" borderId="1" xfId="0" applyFont="1" applyBorder="1" applyAlignment="1">
      <alignment vertical="top" wrapText="1"/>
    </xf>
    <xf numFmtId="0" fontId="37" fillId="2" borderId="1" xfId="0" applyFont="1" applyFill="1" applyBorder="1" applyAlignment="1">
      <alignment horizontal="left" vertical="top" wrapText="1"/>
    </xf>
    <xf numFmtId="0" fontId="40" fillId="2" borderId="1" xfId="0" applyFont="1" applyFill="1" applyBorder="1" applyAlignment="1">
      <alignment horizontal="left" vertical="top" wrapText="1"/>
    </xf>
    <xf numFmtId="0" fontId="42" fillId="8" borderId="1" xfId="0" applyFont="1" applyFill="1" applyBorder="1" applyAlignment="1">
      <alignment horizontal="left" vertical="top" wrapText="1"/>
    </xf>
    <xf numFmtId="0" fontId="42" fillId="2" borderId="1" xfId="0" applyFont="1" applyFill="1" applyBorder="1" applyAlignment="1">
      <alignment horizontal="left" vertical="top" wrapText="1"/>
    </xf>
    <xf numFmtId="0" fontId="43" fillId="5" borderId="1" xfId="0" applyFont="1" applyFill="1" applyBorder="1" applyAlignment="1">
      <alignment vertical="top" wrapText="1"/>
    </xf>
    <xf numFmtId="0" fontId="17"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42" fillId="2" borderId="1" xfId="0" applyFont="1" applyFill="1" applyBorder="1" applyAlignment="1">
      <alignment vertical="top" wrapText="1"/>
    </xf>
    <xf numFmtId="0" fontId="40" fillId="2" borderId="1" xfId="0" applyFont="1" applyFill="1" applyBorder="1" applyAlignment="1">
      <alignment vertical="top" wrapText="1"/>
    </xf>
    <xf numFmtId="9" fontId="5" fillId="0" borderId="0" xfId="0" applyNumberFormat="1" applyFont="1" applyAlignment="1">
      <alignment horizontal="center"/>
    </xf>
    <xf numFmtId="0" fontId="44" fillId="4" borderId="0" xfId="0" applyFont="1" applyFill="1" applyAlignment="1">
      <alignment horizontal="left"/>
    </xf>
    <xf numFmtId="0" fontId="7" fillId="0" borderId="0" xfId="0" applyFont="1" applyAlignment="1">
      <alignment horizontal="center"/>
    </xf>
    <xf numFmtId="0" fontId="37" fillId="0" borderId="1" xfId="0" applyFont="1" applyBorder="1" applyAlignment="1">
      <alignment horizontal="left" vertical="top" wrapText="1"/>
    </xf>
    <xf numFmtId="0" fontId="2" fillId="0" borderId="1" xfId="0" applyFont="1" applyBorder="1" applyAlignment="1">
      <alignment horizontal="left" vertical="top" wrapText="1"/>
    </xf>
    <xf numFmtId="9" fontId="10" fillId="0" borderId="1" xfId="1" applyFont="1" applyBorder="1" applyAlignment="1">
      <alignment horizontal="left" vertical="top" wrapText="1"/>
    </xf>
    <xf numFmtId="0" fontId="9" fillId="0" borderId="1" xfId="0" quotePrefix="1" applyFont="1" applyBorder="1" applyAlignment="1">
      <alignment horizontal="left" vertical="top" wrapText="1"/>
    </xf>
    <xf numFmtId="0" fontId="5" fillId="2" borderId="0" xfId="0" applyFont="1" applyFill="1" applyAlignment="1">
      <alignment horizontal="left"/>
    </xf>
    <xf numFmtId="0" fontId="2" fillId="0" borderId="0" xfId="0" applyFont="1" applyAlignment="1">
      <alignment horizontal="center"/>
    </xf>
    <xf numFmtId="0" fontId="10" fillId="0" borderId="1" xfId="0" applyFont="1" applyBorder="1" applyAlignment="1">
      <alignment horizontal="left" wrapText="1"/>
    </xf>
  </cellXfs>
  <cellStyles count="2">
    <cellStyle name="Normal" xfId="0" builtinId="0"/>
    <cellStyle name="Percent" xfId="1" builtinId="5"/>
  </cellStyles>
  <dxfs count="66">
    <dxf>
      <font>
        <color rgb="FF9C0006"/>
      </font>
      <fill>
        <patternFill>
          <bgColor rgb="FFFFC7CE"/>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5"/>
      </font>
      <fill>
        <patternFill>
          <bgColor theme="5" tint="0.79998168889431442"/>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238125</xdr:rowOff>
    </xdr:from>
    <xdr:to>
      <xdr:col>0</xdr:col>
      <xdr:colOff>2520950</xdr:colOff>
      <xdr:row>4</xdr:row>
      <xdr:rowOff>11453</xdr:rowOff>
    </xdr:to>
    <xdr:pic>
      <xdr:nvPicPr>
        <xdr:cNvPr id="5" name="Picture 2">
          <a:extLst>
            <a:ext uri="{FF2B5EF4-FFF2-40B4-BE49-F238E27FC236}">
              <a16:creationId xmlns:a16="http://schemas.microsoft.com/office/drawing/2014/main" id="{786E632D-94DE-6DD8-BEFA-CC9B655A6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38125"/>
          <a:ext cx="2428876" cy="779803"/>
        </a:xfrm>
        <a:prstGeom prst="rect">
          <a:avLst/>
        </a:prstGeom>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1F497D"/>
      </a:dk2>
      <a:lt2>
        <a:srgbClr val="EEECE1"/>
      </a:lt2>
      <a:accent1>
        <a:srgbClr val="244B7C"/>
      </a:accent1>
      <a:accent2>
        <a:srgbClr val="895496"/>
      </a:accent2>
      <a:accent3>
        <a:srgbClr val="FEDA65"/>
      </a:accent3>
      <a:accent4>
        <a:srgbClr val="E9EDF3"/>
      </a:accent4>
      <a:accent5>
        <a:srgbClr val="91B2DF"/>
      </a:accent5>
      <a:accent6>
        <a:srgbClr val="F79646"/>
      </a:accent6>
      <a:hlink>
        <a:srgbClr val="0000FF"/>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376B-5E86-4C52-B58E-9C3A30A75ED9}">
  <sheetPr codeName="Sheet1">
    <pageSetUpPr fitToPage="1"/>
  </sheetPr>
  <dimension ref="A1:F29"/>
  <sheetViews>
    <sheetView tabSelected="1" zoomScaleNormal="100" workbookViewId="0">
      <selection activeCell="A24" sqref="A24:C24"/>
    </sheetView>
  </sheetViews>
  <sheetFormatPr defaultColWidth="9.140625" defaultRowHeight="15"/>
  <cols>
    <col min="1" max="1" width="39.28515625" style="3" bestFit="1" customWidth="1"/>
    <col min="2" max="2" width="9.28515625" style="3" customWidth="1"/>
    <col min="3" max="3" width="124.28515625" style="3" customWidth="1"/>
    <col min="4" max="4" width="134.42578125" style="3" customWidth="1"/>
    <col min="5" max="16384" width="9.140625" style="3"/>
  </cols>
  <sheetData>
    <row r="1" spans="1:5" ht="36">
      <c r="A1" s="89"/>
      <c r="C1" s="4" t="s">
        <v>0</v>
      </c>
      <c r="D1" s="5" t="s">
        <v>1</v>
      </c>
    </row>
    <row r="2" spans="1:5">
      <c r="A2" s="89"/>
    </row>
    <row r="3" spans="1:5">
      <c r="A3" s="89"/>
    </row>
    <row r="4" spans="1:5">
      <c r="A4" s="89"/>
    </row>
    <row r="5" spans="1:5">
      <c r="A5" s="89"/>
    </row>
    <row r="6" spans="1:5">
      <c r="A6" s="6" t="s">
        <v>2</v>
      </c>
      <c r="D6" s="7"/>
      <c r="E6" s="7"/>
    </row>
    <row r="7" spans="1:5">
      <c r="A7" s="6" t="s">
        <v>3</v>
      </c>
      <c r="D7" s="7"/>
      <c r="E7" s="7"/>
    </row>
    <row r="8" spans="1:5">
      <c r="A8" s="6" t="s">
        <v>4</v>
      </c>
      <c r="D8" s="7"/>
      <c r="E8" s="7"/>
    </row>
    <row r="9" spans="1:5">
      <c r="A9" s="6" t="s">
        <v>5</v>
      </c>
      <c r="D9" s="7"/>
      <c r="E9" s="7"/>
    </row>
    <row r="10" spans="1:5">
      <c r="A10" s="6" t="s">
        <v>6</v>
      </c>
      <c r="B10" s="8"/>
      <c r="D10" s="3" t="s">
        <v>7</v>
      </c>
      <c r="E10" s="9"/>
    </row>
    <row r="11" spans="1:5">
      <c r="A11" s="6"/>
      <c r="C11" s="10" t="s">
        <v>8</v>
      </c>
    </row>
    <row r="12" spans="1:5">
      <c r="A12" s="6" t="s">
        <v>9</v>
      </c>
      <c r="B12" s="11">
        <f>Leadership!B21</f>
        <v>0</v>
      </c>
      <c r="C12" s="7"/>
    </row>
    <row r="13" spans="1:5">
      <c r="A13" s="6" t="s">
        <v>10</v>
      </c>
      <c r="B13" s="12">
        <f>'Educator Knowledge'!B14</f>
        <v>0</v>
      </c>
      <c r="C13" s="7"/>
    </row>
    <row r="14" spans="1:5">
      <c r="A14" s="6" t="s">
        <v>11</v>
      </c>
      <c r="B14" s="12">
        <f>'Educator Practice'!B27</f>
        <v>0</v>
      </c>
      <c r="C14" s="13"/>
    </row>
    <row r="15" spans="1:5">
      <c r="A15" s="6" t="s">
        <v>12</v>
      </c>
      <c r="B15" s="12">
        <f>Environment!B22</f>
        <v>0</v>
      </c>
      <c r="C15" s="7"/>
    </row>
    <row r="16" spans="1:5">
      <c r="A16" s="6" t="s">
        <v>13</v>
      </c>
      <c r="B16" s="12">
        <f>Transitions!B22</f>
        <v>0</v>
      </c>
      <c r="C16" s="7"/>
    </row>
    <row r="17" spans="1:6">
      <c r="A17" s="14" t="s">
        <v>14</v>
      </c>
      <c r="B17" s="81">
        <f>AVERAGE(B12:B16)</f>
        <v>0</v>
      </c>
      <c r="C17" s="53"/>
      <c r="D17" s="15"/>
      <c r="E17" s="15"/>
      <c r="F17" s="15"/>
    </row>
    <row r="18" spans="1:6" ht="22.5" customHeight="1">
      <c r="B18" s="83"/>
      <c r="C18" s="82" t="s">
        <v>15</v>
      </c>
      <c r="D18" s="3" t="s">
        <v>16</v>
      </c>
    </row>
    <row r="19" spans="1:6" ht="18" customHeight="1">
      <c r="A19" s="6" t="s">
        <v>17</v>
      </c>
      <c r="B19" s="3">
        <f>COUNTIF(Leadership!B2:B8, "Needs Development")</f>
        <v>0</v>
      </c>
      <c r="C19" s="1" t="s">
        <v>18</v>
      </c>
      <c r="D19" s="16"/>
      <c r="E19" s="16"/>
      <c r="F19" s="16"/>
    </row>
    <row r="20" spans="1:6" ht="18" customHeight="1">
      <c r="A20" s="6" t="s">
        <v>19</v>
      </c>
      <c r="B20" s="3">
        <f>COUNTIF('Educator Practice'!B2:B11, "Needs Development")</f>
        <v>0</v>
      </c>
      <c r="C20" s="1" t="s">
        <v>18</v>
      </c>
      <c r="D20" s="16"/>
      <c r="E20" s="16"/>
      <c r="F20" s="16"/>
    </row>
    <row r="21" spans="1:6">
      <c r="A21" s="52" t="s">
        <v>20</v>
      </c>
      <c r="B21" s="3">
        <f>'Educator Knowledge'!C14</f>
        <v>1</v>
      </c>
      <c r="C21" s="2" t="s">
        <v>21</v>
      </c>
    </row>
    <row r="22" spans="1:6">
      <c r="A22" s="6" t="s">
        <v>22</v>
      </c>
      <c r="B22" s="3">
        <f ca="1">IF(Overview!B22&lt;80%,1,0)</f>
        <v>0</v>
      </c>
      <c r="C22" s="2" t="s">
        <v>23</v>
      </c>
      <c r="D22" s="15"/>
      <c r="E22" s="15"/>
      <c r="F22" s="15"/>
    </row>
    <row r="23" spans="1:6">
      <c r="A23" s="6" t="s">
        <v>24</v>
      </c>
      <c r="B23" s="3">
        <f ca="1">IF(Overview!B22&lt;80%,1,0)</f>
        <v>0</v>
      </c>
      <c r="C23" s="2" t="s">
        <v>25</v>
      </c>
    </row>
    <row r="24" spans="1:6">
      <c r="A24" s="88" t="s">
        <v>26</v>
      </c>
      <c r="B24" s="88"/>
      <c r="C24" s="88"/>
      <c r="D24" s="3" t="s">
        <v>27</v>
      </c>
    </row>
    <row r="25" spans="1:6">
      <c r="A25" s="89"/>
      <c r="B25" s="89"/>
      <c r="C25" s="89"/>
    </row>
    <row r="26" spans="1:6">
      <c r="A26" s="89"/>
      <c r="B26" s="89"/>
      <c r="C26" s="89"/>
    </row>
    <row r="27" spans="1:6">
      <c r="A27" s="89"/>
      <c r="B27" s="89"/>
      <c r="C27" s="89"/>
    </row>
    <row r="28" spans="1:6">
      <c r="A28" s="89"/>
      <c r="B28" s="89"/>
      <c r="C28" s="89"/>
    </row>
    <row r="29" spans="1:6">
      <c r="A29" s="89"/>
      <c r="B29" s="89"/>
      <c r="C29" s="89"/>
    </row>
  </sheetData>
  <sheetProtection selectLockedCells="1"/>
  <mergeCells count="3">
    <mergeCell ref="A24:C24"/>
    <mergeCell ref="A25:C29"/>
    <mergeCell ref="A1:A5"/>
  </mergeCells>
  <conditionalFormatting sqref="B17">
    <cfRule type="cellIs" dxfId="65" priority="2" operator="between">
      <formula>0.51</formula>
      <formula>0.74</formula>
    </cfRule>
    <cfRule type="cellIs" dxfId="64" priority="3" operator="lessThan">
      <formula>0.5</formula>
    </cfRule>
  </conditionalFormatting>
  <conditionalFormatting sqref="B19:B23">
    <cfRule type="cellIs" dxfId="63" priority="1" operator="greaterThan">
      <formula>0</formula>
    </cfRule>
    <cfRule type="cellIs" dxfId="62" priority="7" operator="greaterThan">
      <formula>0</formula>
    </cfRule>
  </conditionalFormatting>
  <pageMargins left="0.7" right="0.7" top="0.75" bottom="0.75" header="0.3" footer="0.3"/>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3"/>
  <sheetViews>
    <sheetView zoomScaleNormal="100" workbookViewId="0">
      <selection activeCell="B1" sqref="B1"/>
    </sheetView>
  </sheetViews>
  <sheetFormatPr defaultColWidth="9.140625" defaultRowHeight="15.75" customHeight="1"/>
  <cols>
    <col min="1" max="1" width="47" style="19" customWidth="1"/>
    <col min="2" max="2" width="27.140625" style="19" customWidth="1"/>
    <col min="3" max="3" width="81" style="19" customWidth="1"/>
    <col min="4" max="4" width="35.7109375" style="19" customWidth="1"/>
    <col min="5" max="5" width="29.85546875" style="19" customWidth="1"/>
    <col min="6" max="6" width="24.28515625" style="19" customWidth="1"/>
    <col min="7" max="16384" width="9.140625" style="19"/>
  </cols>
  <sheetData>
    <row r="1" spans="1:15" s="20" customFormat="1" ht="101.1">
      <c r="A1" s="72" t="s">
        <v>28</v>
      </c>
      <c r="B1" s="73" t="s">
        <v>29</v>
      </c>
      <c r="C1" s="72" t="s">
        <v>30</v>
      </c>
      <c r="D1" s="18" t="s">
        <v>31</v>
      </c>
      <c r="E1" s="18" t="s">
        <v>32</v>
      </c>
      <c r="F1" s="17" t="s">
        <v>33</v>
      </c>
      <c r="G1" s="90"/>
      <c r="H1" s="90"/>
      <c r="I1" s="90"/>
      <c r="J1" s="90"/>
      <c r="K1" s="90"/>
      <c r="L1" s="90"/>
      <c r="M1" s="90"/>
      <c r="N1" s="90"/>
      <c r="O1" s="90"/>
    </row>
    <row r="2" spans="1:15" ht="129" customHeight="1">
      <c r="A2" s="21" t="s">
        <v>34</v>
      </c>
      <c r="B2" s="70"/>
      <c r="D2" s="22" t="s">
        <v>35</v>
      </c>
      <c r="E2" s="22"/>
      <c r="F2" s="23" t="s">
        <v>36</v>
      </c>
      <c r="G2" s="90"/>
      <c r="H2" s="90"/>
      <c r="I2" s="90"/>
      <c r="J2" s="90"/>
      <c r="K2" s="90"/>
      <c r="L2" s="90"/>
      <c r="M2" s="90"/>
      <c r="N2" s="90"/>
      <c r="O2" s="90"/>
    </row>
    <row r="3" spans="1:15" ht="93.75" customHeight="1">
      <c r="A3" s="21" t="s">
        <v>37</v>
      </c>
      <c r="B3" s="70"/>
      <c r="D3" s="22" t="s">
        <v>38</v>
      </c>
      <c r="E3" s="22"/>
      <c r="F3" s="23" t="s">
        <v>39</v>
      </c>
      <c r="G3" s="90"/>
      <c r="H3" s="90"/>
      <c r="I3" s="90"/>
      <c r="J3" s="90"/>
      <c r="K3" s="90"/>
      <c r="L3" s="90"/>
      <c r="M3" s="90"/>
      <c r="N3" s="90"/>
      <c r="O3" s="90"/>
    </row>
    <row r="4" spans="1:15" ht="143.25" customHeight="1">
      <c r="A4" s="21" t="s">
        <v>40</v>
      </c>
      <c r="B4" s="70"/>
      <c r="D4" s="22" t="s">
        <v>41</v>
      </c>
      <c r="E4" s="22"/>
      <c r="F4" s="23" t="s">
        <v>39</v>
      </c>
      <c r="G4" s="90"/>
      <c r="H4" s="90"/>
      <c r="I4" s="90"/>
      <c r="J4" s="90"/>
      <c r="K4" s="90"/>
      <c r="L4" s="90"/>
      <c r="M4" s="90"/>
      <c r="N4" s="90"/>
      <c r="O4" s="90"/>
    </row>
    <row r="5" spans="1:15" ht="120" customHeight="1">
      <c r="A5" s="21" t="s">
        <v>42</v>
      </c>
      <c r="B5" s="70"/>
      <c r="D5" s="22" t="s">
        <v>43</v>
      </c>
      <c r="E5" s="22"/>
      <c r="F5" s="23" t="s">
        <v>39</v>
      </c>
      <c r="G5" s="90"/>
      <c r="H5" s="90"/>
      <c r="I5" s="90"/>
      <c r="J5" s="90"/>
      <c r="K5" s="90"/>
      <c r="L5" s="90"/>
      <c r="M5" s="90"/>
      <c r="N5" s="90"/>
      <c r="O5" s="90"/>
    </row>
    <row r="6" spans="1:15" ht="107.25" customHeight="1">
      <c r="A6" s="21" t="s">
        <v>44</v>
      </c>
      <c r="B6" s="70"/>
      <c r="D6" s="22" t="s">
        <v>45</v>
      </c>
      <c r="E6" s="22"/>
      <c r="F6" s="23" t="s">
        <v>39</v>
      </c>
      <c r="G6" s="90"/>
      <c r="H6" s="90"/>
      <c r="I6" s="90"/>
      <c r="J6" s="90"/>
      <c r="K6" s="90"/>
      <c r="L6" s="90"/>
      <c r="M6" s="90"/>
      <c r="N6" s="90"/>
      <c r="O6" s="90"/>
    </row>
    <row r="7" spans="1:15" ht="80.25" customHeight="1">
      <c r="A7" s="21" t="s">
        <v>46</v>
      </c>
      <c r="B7" s="70"/>
      <c r="D7" s="22" t="s">
        <v>47</v>
      </c>
      <c r="E7" s="22"/>
      <c r="F7" s="23" t="s">
        <v>39</v>
      </c>
      <c r="G7" s="90"/>
      <c r="H7" s="90"/>
      <c r="I7" s="90"/>
      <c r="J7" s="90"/>
      <c r="K7" s="90"/>
      <c r="L7" s="90"/>
      <c r="M7" s="90"/>
      <c r="N7" s="90"/>
      <c r="O7" s="90"/>
    </row>
    <row r="8" spans="1:15" ht="217.5" customHeight="1">
      <c r="A8" s="21" t="s">
        <v>48</v>
      </c>
      <c r="B8" s="70"/>
      <c r="D8" s="22" t="s">
        <v>49</v>
      </c>
      <c r="E8" s="22"/>
      <c r="F8" s="23" t="s">
        <v>50</v>
      </c>
      <c r="G8" s="90"/>
      <c r="H8" s="90"/>
      <c r="I8" s="90"/>
      <c r="J8" s="90"/>
      <c r="K8" s="90"/>
      <c r="L8" s="90"/>
      <c r="M8" s="90"/>
      <c r="N8" s="90"/>
      <c r="O8" s="90"/>
    </row>
    <row r="9" spans="1:15" ht="75.75" customHeight="1">
      <c r="A9" s="21" t="s">
        <v>51</v>
      </c>
      <c r="B9" s="70"/>
      <c r="D9" s="22" t="s">
        <v>52</v>
      </c>
      <c r="E9" s="22"/>
      <c r="F9" s="22"/>
      <c r="G9" s="90"/>
      <c r="H9" s="90"/>
      <c r="I9" s="90"/>
      <c r="J9" s="90"/>
      <c r="K9" s="90"/>
      <c r="L9" s="90"/>
      <c r="M9" s="90"/>
      <c r="N9" s="90"/>
      <c r="O9" s="90"/>
    </row>
    <row r="10" spans="1:15" ht="63.95">
      <c r="A10" s="21" t="s">
        <v>53</v>
      </c>
      <c r="B10" s="70"/>
      <c r="D10" s="22" t="s">
        <v>54</v>
      </c>
      <c r="E10" s="22"/>
      <c r="F10" s="22"/>
      <c r="G10" s="90"/>
      <c r="H10" s="90"/>
      <c r="I10" s="90"/>
      <c r="J10" s="90"/>
      <c r="K10" s="90"/>
      <c r="L10" s="90"/>
      <c r="M10" s="90"/>
      <c r="N10" s="90"/>
      <c r="O10" s="90"/>
    </row>
    <row r="11" spans="1:15" ht="71.25" customHeight="1">
      <c r="A11" s="21" t="s">
        <v>55</v>
      </c>
      <c r="B11" s="70"/>
      <c r="D11" s="22" t="s">
        <v>56</v>
      </c>
      <c r="E11" s="22"/>
      <c r="F11" s="22"/>
      <c r="G11" s="90"/>
      <c r="H11" s="90"/>
      <c r="I11" s="90"/>
      <c r="J11" s="90"/>
      <c r="K11" s="90"/>
      <c r="L11" s="90"/>
      <c r="M11" s="90"/>
      <c r="N11" s="90"/>
      <c r="O11" s="90"/>
    </row>
    <row r="12" spans="1:15" ht="107.25" customHeight="1">
      <c r="A12" s="21" t="s">
        <v>57</v>
      </c>
      <c r="B12" s="70"/>
      <c r="D12" s="22" t="s">
        <v>58</v>
      </c>
      <c r="E12" s="22"/>
      <c r="F12" s="22"/>
      <c r="G12" s="90"/>
      <c r="H12" s="90"/>
      <c r="I12" s="90"/>
      <c r="J12" s="90"/>
      <c r="K12" s="90"/>
      <c r="L12" s="90"/>
      <c r="M12" s="90"/>
      <c r="N12" s="90"/>
      <c r="O12" s="90"/>
    </row>
    <row r="13" spans="1:15" ht="120.75" customHeight="1">
      <c r="A13" s="21" t="s">
        <v>59</v>
      </c>
      <c r="B13" s="70"/>
      <c r="D13" s="22" t="s">
        <v>60</v>
      </c>
      <c r="E13" s="22"/>
      <c r="F13" s="22"/>
      <c r="G13" s="90"/>
      <c r="H13" s="90"/>
      <c r="I13" s="90"/>
      <c r="J13" s="90"/>
      <c r="K13" s="90"/>
      <c r="L13" s="90"/>
      <c r="M13" s="90"/>
      <c r="N13" s="90"/>
      <c r="O13" s="90"/>
    </row>
    <row r="14" spans="1:15" ht="79.5" customHeight="1">
      <c r="A14" s="21" t="s">
        <v>61</v>
      </c>
      <c r="B14" s="70"/>
      <c r="D14" s="22" t="s">
        <v>62</v>
      </c>
      <c r="E14" s="22"/>
      <c r="F14" s="22"/>
      <c r="G14" s="90"/>
      <c r="H14" s="90"/>
      <c r="I14" s="90"/>
      <c r="J14" s="90"/>
      <c r="K14" s="90"/>
      <c r="L14" s="90"/>
      <c r="M14" s="90"/>
      <c r="N14" s="90"/>
      <c r="O14" s="90"/>
    </row>
    <row r="15" spans="1:15" ht="66.75" customHeight="1">
      <c r="A15" s="21" t="s">
        <v>63</v>
      </c>
      <c r="B15" s="70"/>
      <c r="D15" s="22" t="s">
        <v>64</v>
      </c>
      <c r="E15" s="22"/>
      <c r="F15" s="22"/>
      <c r="G15" s="90"/>
      <c r="H15" s="90"/>
      <c r="I15" s="90"/>
      <c r="J15" s="90"/>
      <c r="K15" s="90"/>
      <c r="L15" s="90"/>
      <c r="M15" s="90"/>
      <c r="N15" s="90"/>
      <c r="O15" s="90"/>
    </row>
    <row r="16" spans="1:15" ht="78.75" customHeight="1">
      <c r="A16" s="21" t="s">
        <v>65</v>
      </c>
      <c r="B16" s="70"/>
      <c r="D16" s="22" t="s">
        <v>66</v>
      </c>
      <c r="E16" s="22"/>
      <c r="F16" s="22"/>
      <c r="G16" s="90"/>
      <c r="H16" s="90"/>
      <c r="I16" s="90"/>
      <c r="J16" s="90"/>
      <c r="K16" s="90"/>
      <c r="L16" s="90"/>
      <c r="M16" s="90"/>
      <c r="N16" s="90"/>
      <c r="O16" s="90"/>
    </row>
    <row r="17" spans="1:15" ht="87" customHeight="1">
      <c r="A17" s="21" t="s">
        <v>67</v>
      </c>
      <c r="B17" s="70"/>
      <c r="D17" s="22" t="s">
        <v>68</v>
      </c>
      <c r="E17" s="22"/>
      <c r="F17" s="22"/>
      <c r="G17" s="90"/>
      <c r="H17" s="90"/>
      <c r="I17" s="90"/>
      <c r="J17" s="90"/>
      <c r="K17" s="90"/>
      <c r="L17" s="90"/>
      <c r="M17" s="90"/>
      <c r="N17" s="90"/>
      <c r="O17" s="90"/>
    </row>
    <row r="18" spans="1:15" ht="15.95" hidden="1">
      <c r="A18" s="19" t="s">
        <v>69</v>
      </c>
      <c r="B18" s="19">
        <f>COUNTIF(B2:B17,"Fully")</f>
        <v>0</v>
      </c>
      <c r="C18" s="90"/>
      <c r="D18" s="90"/>
      <c r="E18" s="90"/>
      <c r="F18" s="90"/>
      <c r="G18" s="90"/>
      <c r="H18" s="90"/>
      <c r="I18" s="90"/>
      <c r="J18" s="90"/>
      <c r="K18" s="90"/>
      <c r="L18" s="90"/>
      <c r="M18" s="90"/>
      <c r="N18" s="90"/>
      <c r="O18" s="90"/>
    </row>
    <row r="19" spans="1:15" ht="15.95" hidden="1">
      <c r="A19" s="19" t="s">
        <v>70</v>
      </c>
      <c r="B19" s="19">
        <f>(COUNTIF(B2:B17,"Partially"))/2</f>
        <v>0</v>
      </c>
      <c r="C19" s="90"/>
      <c r="D19" s="90"/>
      <c r="E19" s="90"/>
      <c r="F19" s="90"/>
      <c r="G19" s="90"/>
      <c r="H19" s="90"/>
      <c r="I19" s="90"/>
      <c r="J19" s="90"/>
      <c r="K19" s="90"/>
      <c r="L19" s="90"/>
      <c r="M19" s="90"/>
      <c r="N19" s="90"/>
      <c r="O19" s="90"/>
    </row>
    <row r="20" spans="1:15" ht="15.95" hidden="1">
      <c r="A20" s="19" t="s">
        <v>71</v>
      </c>
      <c r="B20" s="19">
        <f>COUNTIF(B2:B17,"Needs Development")</f>
        <v>0</v>
      </c>
      <c r="C20" s="90"/>
      <c r="D20" s="90"/>
      <c r="E20" s="90"/>
      <c r="F20" s="90"/>
      <c r="G20" s="90"/>
      <c r="H20" s="90"/>
      <c r="I20" s="90"/>
      <c r="J20" s="90"/>
      <c r="K20" s="90"/>
      <c r="L20" s="90"/>
      <c r="M20" s="90"/>
      <c r="N20" s="90"/>
      <c r="O20" s="90"/>
    </row>
    <row r="21" spans="1:15" ht="15.95">
      <c r="A21" s="19" t="s">
        <v>72</v>
      </c>
      <c r="B21" s="24">
        <f>(B18+B19)/16</f>
        <v>0</v>
      </c>
      <c r="C21" s="90"/>
      <c r="D21" s="90"/>
      <c r="E21" s="90"/>
      <c r="F21" s="90"/>
      <c r="G21" s="90"/>
      <c r="H21" s="90"/>
      <c r="I21" s="90"/>
      <c r="J21" s="90"/>
      <c r="K21" s="90"/>
      <c r="L21" s="90"/>
      <c r="M21" s="90"/>
      <c r="N21" s="90"/>
      <c r="O21" s="90"/>
    </row>
    <row r="22" spans="1:15" ht="15">
      <c r="A22" s="90"/>
      <c r="B22" s="90"/>
      <c r="C22" s="90"/>
      <c r="D22" s="90"/>
      <c r="E22" s="90"/>
      <c r="F22" s="90"/>
      <c r="G22" s="90"/>
      <c r="H22" s="90"/>
      <c r="I22" s="90"/>
      <c r="J22" s="90"/>
      <c r="K22" s="90"/>
      <c r="L22" s="90"/>
      <c r="M22" s="90"/>
      <c r="N22" s="90"/>
      <c r="O22" s="90"/>
    </row>
    <row r="23" spans="1:15" ht="15">
      <c r="A23" s="90"/>
      <c r="B23" s="90"/>
      <c r="C23" s="90"/>
      <c r="D23" s="90"/>
      <c r="E23" s="90"/>
      <c r="F23" s="90"/>
      <c r="G23" s="90"/>
      <c r="H23" s="90"/>
      <c r="I23" s="90"/>
      <c r="J23" s="90"/>
      <c r="K23" s="90"/>
      <c r="L23" s="90"/>
      <c r="M23" s="90"/>
      <c r="N23" s="90"/>
      <c r="O23" s="90"/>
    </row>
    <row r="24" spans="1:15" ht="15">
      <c r="A24" s="90"/>
      <c r="B24" s="90"/>
      <c r="C24" s="90"/>
      <c r="D24" s="90"/>
      <c r="E24" s="90"/>
      <c r="F24" s="90"/>
      <c r="G24" s="90"/>
      <c r="H24" s="90"/>
      <c r="I24" s="90"/>
      <c r="J24" s="90"/>
      <c r="K24" s="90"/>
      <c r="L24" s="90"/>
      <c r="M24" s="90"/>
      <c r="N24" s="90"/>
      <c r="O24" s="90"/>
    </row>
    <row r="25" spans="1:15" ht="15">
      <c r="A25" s="90"/>
      <c r="B25" s="90"/>
      <c r="C25" s="90"/>
      <c r="D25" s="90"/>
      <c r="E25" s="90"/>
      <c r="F25" s="90"/>
      <c r="G25" s="90"/>
      <c r="H25" s="90"/>
      <c r="I25" s="90"/>
      <c r="J25" s="90"/>
      <c r="K25" s="90"/>
      <c r="L25" s="90"/>
      <c r="M25" s="90"/>
      <c r="N25" s="90"/>
      <c r="O25" s="90"/>
    </row>
    <row r="26" spans="1:15" ht="15">
      <c r="A26" s="90"/>
      <c r="B26" s="90"/>
      <c r="C26" s="90"/>
      <c r="D26" s="90"/>
      <c r="E26" s="90"/>
      <c r="F26" s="90"/>
      <c r="G26" s="90"/>
      <c r="H26" s="90"/>
      <c r="I26" s="90"/>
      <c r="J26" s="90"/>
      <c r="K26" s="90"/>
      <c r="L26" s="90"/>
      <c r="M26" s="90"/>
      <c r="N26" s="90"/>
      <c r="O26" s="90"/>
    </row>
    <row r="27" spans="1:15" ht="15">
      <c r="A27" s="90"/>
      <c r="B27" s="90"/>
      <c r="C27" s="90"/>
      <c r="D27" s="90"/>
      <c r="E27" s="90"/>
      <c r="F27" s="90"/>
      <c r="G27" s="90"/>
      <c r="H27" s="90"/>
      <c r="I27" s="90"/>
      <c r="J27" s="90"/>
      <c r="K27" s="90"/>
      <c r="L27" s="90"/>
      <c r="M27" s="90"/>
      <c r="N27" s="90"/>
      <c r="O27" s="90"/>
    </row>
    <row r="28" spans="1:15" ht="15">
      <c r="A28" s="90"/>
      <c r="B28" s="90"/>
      <c r="C28" s="90"/>
      <c r="D28" s="90"/>
      <c r="E28" s="90"/>
      <c r="F28" s="90"/>
      <c r="G28" s="90"/>
      <c r="H28" s="90"/>
      <c r="I28" s="90"/>
      <c r="J28" s="90"/>
      <c r="K28" s="90"/>
      <c r="L28" s="90"/>
      <c r="M28" s="90"/>
      <c r="N28" s="90"/>
      <c r="O28" s="90"/>
    </row>
    <row r="29" spans="1:15" ht="15">
      <c r="A29" s="90"/>
      <c r="B29" s="90"/>
      <c r="C29" s="90"/>
      <c r="D29" s="90"/>
      <c r="E29" s="90"/>
      <c r="F29" s="90"/>
      <c r="G29" s="90"/>
      <c r="H29" s="90"/>
      <c r="I29" s="90"/>
      <c r="J29" s="90"/>
      <c r="K29" s="90"/>
      <c r="L29" s="90"/>
      <c r="M29" s="90"/>
      <c r="N29" s="90"/>
      <c r="O29" s="90"/>
    </row>
    <row r="30" spans="1:15" ht="15">
      <c r="A30" s="90"/>
      <c r="B30" s="90"/>
      <c r="C30" s="90"/>
      <c r="D30" s="90"/>
      <c r="E30" s="90"/>
      <c r="F30" s="90"/>
      <c r="G30" s="90"/>
      <c r="H30" s="90"/>
      <c r="I30" s="90"/>
      <c r="J30" s="90"/>
      <c r="K30" s="90"/>
      <c r="L30" s="90"/>
      <c r="M30" s="90"/>
      <c r="N30" s="90"/>
      <c r="O30" s="90"/>
    </row>
    <row r="31" spans="1:15" ht="15">
      <c r="A31" s="90"/>
      <c r="B31" s="90"/>
      <c r="C31" s="90"/>
      <c r="D31" s="90"/>
      <c r="E31" s="90"/>
      <c r="F31" s="90"/>
      <c r="G31" s="90"/>
      <c r="H31" s="90"/>
      <c r="I31" s="90"/>
      <c r="J31" s="90"/>
      <c r="K31" s="90"/>
      <c r="L31" s="90"/>
      <c r="M31" s="90"/>
      <c r="N31" s="90"/>
      <c r="O31" s="90"/>
    </row>
    <row r="32" spans="1:15" ht="15">
      <c r="A32" s="90"/>
      <c r="B32" s="90"/>
      <c r="C32" s="90"/>
      <c r="D32" s="90"/>
      <c r="E32" s="90"/>
      <c r="F32" s="90"/>
      <c r="G32" s="90"/>
      <c r="H32" s="90"/>
      <c r="I32" s="90"/>
      <c r="J32" s="90"/>
      <c r="K32" s="90"/>
      <c r="L32" s="90"/>
      <c r="M32" s="90"/>
      <c r="N32" s="90"/>
      <c r="O32" s="90"/>
    </row>
    <row r="33" spans="1:15" ht="15">
      <c r="A33" s="90"/>
      <c r="B33" s="90"/>
      <c r="C33" s="90"/>
      <c r="D33" s="90"/>
      <c r="E33" s="90"/>
      <c r="F33" s="90"/>
      <c r="G33" s="90"/>
      <c r="H33" s="90"/>
      <c r="I33" s="90"/>
      <c r="J33" s="90"/>
      <c r="K33" s="90"/>
      <c r="L33" s="90"/>
      <c r="M33" s="90"/>
      <c r="N33" s="90"/>
      <c r="O33" s="90"/>
    </row>
  </sheetData>
  <sortState xmlns:xlrd2="http://schemas.microsoft.com/office/spreadsheetml/2017/richdata2" ref="A2:F20">
    <sortCondition descending="1" ref="F1:F20"/>
  </sortState>
  <mergeCells count="3">
    <mergeCell ref="C18:F33"/>
    <mergeCell ref="G1:O33"/>
    <mergeCell ref="A22:B33"/>
  </mergeCells>
  <conditionalFormatting sqref="B2:B17">
    <cfRule type="containsText" dxfId="61" priority="2" operator="containsText" text="Needs Development">
      <formula>NOT(ISERROR(SEARCH("Needs Development",B2)))</formula>
    </cfRule>
    <cfRule type="containsText" dxfId="60" priority="4" operator="containsText" text="Partially">
      <formula>NOT(ISERROR(SEARCH("Partially",B2)))</formula>
    </cfRule>
    <cfRule type="containsText" dxfId="59" priority="5" operator="containsText" text="Fully">
      <formula>NOT(ISERROR(SEARCH("Fully",B2)))</formula>
    </cfRule>
    <cfRule type="cellIs" dxfId="58" priority="6" operator="equal">
      <formula>"No"</formula>
    </cfRule>
    <cfRule type="cellIs" dxfId="57" priority="7" operator="equal">
      <formula>"No"</formula>
    </cfRule>
  </conditionalFormatting>
  <conditionalFormatting sqref="B20">
    <cfRule type="cellIs" dxfId="56" priority="1" operator="greaterThan">
      <formula>0</formula>
    </cfRule>
  </conditionalFormatting>
  <dataValidations count="1">
    <dataValidation type="list" allowBlank="1" showInputMessage="1" showErrorMessage="1" sqref="B2:B17" xr:uid="{8F647E98-C5C6-492A-9293-A728E1BC5F2B}">
      <formula1>"Fully, Partially, Needs Development"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3DD5-AD39-4A92-8E51-6C86617B8FA7}">
  <sheetPr codeName="Sheet4"/>
  <dimension ref="A1:I14"/>
  <sheetViews>
    <sheetView topLeftCell="A3" zoomScaleNormal="100" workbookViewId="0">
      <selection activeCell="G9" sqref="G9"/>
    </sheetView>
  </sheetViews>
  <sheetFormatPr defaultColWidth="8.85546875" defaultRowHeight="15"/>
  <cols>
    <col min="1" max="1" width="72.7109375" style="28" customWidth="1"/>
    <col min="2" max="2" width="18.7109375" style="54" customWidth="1"/>
    <col min="3" max="3" width="12.7109375" style="54" customWidth="1"/>
    <col min="4" max="4" width="14.85546875" style="54" customWidth="1"/>
    <col min="5" max="5" width="11.85546875" style="54" customWidth="1"/>
    <col min="6" max="6" width="14.7109375" style="54" customWidth="1"/>
    <col min="7" max="7" width="13" style="54" customWidth="1"/>
    <col min="8" max="8" width="44.42578125" style="54" customWidth="1"/>
    <col min="9" max="9" width="30.140625" style="54" customWidth="1"/>
    <col min="10" max="16384" width="8.85546875" style="54"/>
  </cols>
  <sheetData>
    <row r="1" spans="1:9" s="28" customFormat="1" ht="116.1">
      <c r="A1" s="25" t="s">
        <v>73</v>
      </c>
      <c r="B1" s="26" t="s">
        <v>74</v>
      </c>
      <c r="C1" s="26" t="s">
        <v>75</v>
      </c>
      <c r="D1" s="26" t="s">
        <v>76</v>
      </c>
      <c r="E1" s="26" t="s">
        <v>75</v>
      </c>
      <c r="F1" s="26" t="s">
        <v>77</v>
      </c>
      <c r="G1" s="26" t="s">
        <v>78</v>
      </c>
      <c r="H1" s="27" t="s">
        <v>31</v>
      </c>
      <c r="I1" s="26" t="s">
        <v>33</v>
      </c>
    </row>
    <row r="2" spans="1:9" ht="48.95">
      <c r="A2" s="30" t="s">
        <v>79</v>
      </c>
      <c r="B2" s="40"/>
      <c r="C2" s="51"/>
      <c r="D2" s="40"/>
      <c r="E2" s="51"/>
      <c r="F2" s="40"/>
      <c r="G2" s="19"/>
      <c r="H2" s="32" t="s">
        <v>80</v>
      </c>
      <c r="I2" s="33" t="s">
        <v>81</v>
      </c>
    </row>
    <row r="3" spans="1:9" ht="93.75" customHeight="1">
      <c r="A3" s="30" t="s">
        <v>82</v>
      </c>
      <c r="B3" s="40"/>
      <c r="C3" s="51"/>
      <c r="D3" s="40"/>
      <c r="E3" s="51"/>
      <c r="F3" s="40"/>
      <c r="G3" s="19"/>
      <c r="H3" s="32" t="s">
        <v>83</v>
      </c>
      <c r="I3" s="34"/>
    </row>
    <row r="4" spans="1:9" ht="108.75" customHeight="1">
      <c r="A4" s="30" t="s">
        <v>84</v>
      </c>
      <c r="B4" s="40"/>
      <c r="C4" s="51"/>
      <c r="D4" s="40"/>
      <c r="E4" s="51"/>
      <c r="F4" s="40"/>
      <c r="G4" s="19"/>
      <c r="H4" s="32" t="s">
        <v>85</v>
      </c>
      <c r="I4" s="40"/>
    </row>
    <row r="5" spans="1:9" ht="120" customHeight="1">
      <c r="A5" s="35" t="s">
        <v>86</v>
      </c>
      <c r="B5" s="40"/>
      <c r="C5" s="51"/>
      <c r="D5" s="40"/>
      <c r="E5" s="51"/>
      <c r="F5" s="40"/>
      <c r="G5" s="19"/>
      <c r="H5" s="76" t="s">
        <v>87</v>
      </c>
      <c r="I5" s="40"/>
    </row>
    <row r="6" spans="1:9" ht="80.25" customHeight="1">
      <c r="A6" s="30" t="s">
        <v>88</v>
      </c>
      <c r="B6" s="40"/>
      <c r="C6" s="51"/>
      <c r="D6" s="40"/>
      <c r="E6" s="51"/>
      <c r="F6" s="40"/>
      <c r="G6" s="19"/>
      <c r="H6" s="32" t="s">
        <v>89</v>
      </c>
      <c r="I6" s="40"/>
    </row>
    <row r="7" spans="1:9" ht="141" customHeight="1">
      <c r="A7" s="35" t="s">
        <v>90</v>
      </c>
      <c r="B7" s="40"/>
      <c r="C7" s="51"/>
      <c r="D7" s="40"/>
      <c r="E7" s="51"/>
      <c r="F7" s="40"/>
      <c r="G7" s="19"/>
      <c r="H7" s="36" t="s">
        <v>91</v>
      </c>
      <c r="I7" s="40"/>
    </row>
    <row r="8" spans="1:9" ht="186" customHeight="1">
      <c r="A8" s="35" t="s">
        <v>92</v>
      </c>
      <c r="B8" s="40"/>
      <c r="C8" s="51"/>
      <c r="D8" s="40"/>
      <c r="E8" s="51"/>
      <c r="F8" s="40"/>
      <c r="G8" s="19"/>
      <c r="H8" s="36" t="s">
        <v>93</v>
      </c>
      <c r="I8" s="40"/>
    </row>
    <row r="9" spans="1:9" ht="72.75" customHeight="1">
      <c r="A9" s="35" t="s">
        <v>94</v>
      </c>
      <c r="B9" s="37"/>
      <c r="C9" s="51"/>
      <c r="D9" s="37"/>
      <c r="E9" s="51"/>
      <c r="F9" s="37"/>
      <c r="G9" s="19"/>
      <c r="H9" s="36" t="s">
        <v>95</v>
      </c>
      <c r="I9" s="40"/>
    </row>
    <row r="10" spans="1:9" s="39" customFormat="1" ht="20.100000000000001" hidden="1">
      <c r="A10" s="38" t="s">
        <v>69</v>
      </c>
      <c r="C10" s="39">
        <f>COUNTIF(C2:C9,"Fully")</f>
        <v>0</v>
      </c>
      <c r="E10" s="39">
        <f>COUNTIF(E2:E9,"Fully")</f>
        <v>0</v>
      </c>
      <c r="G10" s="39">
        <f>COUNTIF(G2:G9,"Fully")</f>
        <v>0</v>
      </c>
      <c r="H10" s="40"/>
      <c r="I10" s="40"/>
    </row>
    <row r="11" spans="1:9" ht="20.100000000000001" hidden="1">
      <c r="A11" s="30" t="s">
        <v>70</v>
      </c>
      <c r="B11" s="39"/>
      <c r="C11" s="39">
        <f>COUNTIF(C2:C10,"Partially")/2</f>
        <v>0</v>
      </c>
      <c r="D11" s="39"/>
      <c r="E11" s="39">
        <f>COUNTIF(E2:E10,"Partially")/2</f>
        <v>0</v>
      </c>
      <c r="F11" s="39"/>
      <c r="G11" s="39">
        <f>COUNTIF(G2:G10,"Partially")/2</f>
        <v>0</v>
      </c>
      <c r="H11" s="40"/>
      <c r="I11" s="40"/>
    </row>
    <row r="12" spans="1:9" ht="20.100000000000001" hidden="1">
      <c r="A12" s="30" t="s">
        <v>96</v>
      </c>
      <c r="B12" s="39"/>
      <c r="C12" s="39">
        <f>COUNTIF(C3:C11,"Needs Development")</f>
        <v>0</v>
      </c>
      <c r="D12" s="39"/>
      <c r="E12" s="39">
        <f>COUNTIF(E3:E11,"Needs Development")</f>
        <v>0</v>
      </c>
      <c r="F12" s="39"/>
      <c r="G12" s="39">
        <f>COUNTIF(G3:G11,"Needs Development")</f>
        <v>0</v>
      </c>
      <c r="H12" s="40"/>
      <c r="I12" s="40"/>
    </row>
    <row r="13" spans="1:9" ht="20.100000000000001">
      <c r="A13" s="30" t="s">
        <v>97</v>
      </c>
      <c r="B13" s="39"/>
      <c r="C13" s="55">
        <f>(C10+C11)/8</f>
        <v>0</v>
      </c>
      <c r="D13" s="39"/>
      <c r="E13" s="55">
        <f>(E10+E11)/8</f>
        <v>0</v>
      </c>
      <c r="F13" s="39"/>
      <c r="G13" s="55">
        <f>(G10+G11)/8</f>
        <v>0</v>
      </c>
      <c r="H13" s="40"/>
      <c r="I13" s="40"/>
    </row>
    <row r="14" spans="1:9" ht="20.100000000000001">
      <c r="A14" s="30" t="s">
        <v>98</v>
      </c>
      <c r="B14" s="56">
        <f>AVERAGE(C13,E13,G13)</f>
        <v>0</v>
      </c>
      <c r="C14" s="39">
        <f>IF(B14&lt;80%, 1, 0)</f>
        <v>1</v>
      </c>
      <c r="D14" s="39"/>
      <c r="E14" s="39"/>
      <c r="F14" s="39"/>
      <c r="G14" s="39"/>
      <c r="H14" s="40"/>
      <c r="I14" s="40"/>
    </row>
  </sheetData>
  <sortState xmlns:xlrd2="http://schemas.microsoft.com/office/spreadsheetml/2017/richdata2" ref="A2:I13">
    <sortCondition descending="1" ref="I1:I13"/>
  </sortState>
  <conditionalFormatting sqref="B11:B12">
    <cfRule type="cellIs" dxfId="55" priority="24" operator="lessThan">
      <formula>20</formula>
    </cfRule>
    <cfRule type="cellIs" dxfId="54" priority="28" operator="lessThan">
      <formula>8</formula>
    </cfRule>
  </conditionalFormatting>
  <conditionalFormatting sqref="C2:C9">
    <cfRule type="containsText" dxfId="53" priority="17" operator="containsText" text="Needs Development">
      <formula>NOT(ISERROR(SEARCH("Needs Development",C2)))</formula>
    </cfRule>
    <cfRule type="containsText" dxfId="52" priority="18" operator="containsText" text="Partially">
      <formula>NOT(ISERROR(SEARCH("Partially",C2)))</formula>
    </cfRule>
    <cfRule type="containsText" dxfId="51" priority="19" operator="containsText" text="Fully">
      <formula>NOT(ISERROR(SEARCH("Fully",C2)))</formula>
    </cfRule>
    <cfRule type="cellIs" dxfId="50" priority="20" operator="equal">
      <formula>"No"</formula>
    </cfRule>
    <cfRule type="cellIs" dxfId="49" priority="21" operator="equal">
      <formula>"No"</formula>
    </cfRule>
  </conditionalFormatting>
  <conditionalFormatting sqref="C13:C14">
    <cfRule type="cellIs" dxfId="48" priority="22" operator="equal">
      <formula>"No"</formula>
    </cfRule>
  </conditionalFormatting>
  <conditionalFormatting sqref="E2:E9">
    <cfRule type="containsText" dxfId="47" priority="12" operator="containsText" text="Needs Development">
      <formula>NOT(ISERROR(SEARCH("Needs Development",E2)))</formula>
    </cfRule>
    <cfRule type="containsText" dxfId="46" priority="13" operator="containsText" text="Partially">
      <formula>NOT(ISERROR(SEARCH("Partially",E2)))</formula>
    </cfRule>
    <cfRule type="containsText" dxfId="45" priority="14" operator="containsText" text="Fully">
      <formula>NOT(ISERROR(SEARCH("Fully",E2)))</formula>
    </cfRule>
    <cfRule type="cellIs" dxfId="44" priority="15" operator="equal">
      <formula>"No"</formula>
    </cfRule>
    <cfRule type="cellIs" dxfId="43" priority="16" operator="equal">
      <formula>"No"</formula>
    </cfRule>
  </conditionalFormatting>
  <conditionalFormatting sqref="E13:E14">
    <cfRule type="cellIs" dxfId="42" priority="2" operator="equal">
      <formula>"No"</formula>
    </cfRule>
  </conditionalFormatting>
  <conditionalFormatting sqref="G2:G9">
    <cfRule type="containsText" dxfId="41" priority="7" operator="containsText" text="Needs Development">
      <formula>NOT(ISERROR(SEARCH("Needs Development",G2)))</formula>
    </cfRule>
    <cfRule type="containsText" dxfId="40" priority="8" operator="containsText" text="Partially">
      <formula>NOT(ISERROR(SEARCH("Partially",G2)))</formula>
    </cfRule>
    <cfRule type="containsText" dxfId="39" priority="9" operator="containsText" text="Fully">
      <formula>NOT(ISERROR(SEARCH("Fully",G2)))</formula>
    </cfRule>
    <cfRule type="cellIs" dxfId="38" priority="10" operator="equal">
      <formula>"No"</formula>
    </cfRule>
    <cfRule type="cellIs" dxfId="37" priority="11" operator="equal">
      <formula>"No"</formula>
    </cfRule>
  </conditionalFormatting>
  <conditionalFormatting sqref="G13:G14">
    <cfRule type="cellIs" dxfId="36" priority="1" operator="equal">
      <formula>"No"</formula>
    </cfRule>
  </conditionalFormatting>
  <dataValidations count="1">
    <dataValidation type="list" allowBlank="1" showInputMessage="1" showErrorMessage="1" sqref="C2:C9 E2:E9 G2:G9" xr:uid="{C967CBC3-A046-4EFC-9DC7-E4A587921D61}">
      <formula1>"Fully, Partially, Needs Development"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9608-6687-4993-A573-DA7AD75A7A71}">
  <sheetPr codeName="Sheet3"/>
  <dimension ref="A1:F27"/>
  <sheetViews>
    <sheetView topLeftCell="A14" zoomScaleNormal="100" workbookViewId="0">
      <selection activeCell="B23" sqref="B23"/>
    </sheetView>
  </sheetViews>
  <sheetFormatPr defaultColWidth="9.140625" defaultRowHeight="18"/>
  <cols>
    <col min="1" max="1" width="47" style="66" customWidth="1"/>
    <col min="2" max="2" width="27.140625" style="22" customWidth="1"/>
    <col min="3" max="3" width="81.28515625" style="22" customWidth="1"/>
    <col min="4" max="4" width="35.7109375" style="22" customWidth="1"/>
    <col min="5" max="5" width="28.28515625" style="22" customWidth="1"/>
    <col min="6" max="6" width="24.28515625" style="22" customWidth="1"/>
    <col min="7" max="16384" width="9.140625" style="19"/>
  </cols>
  <sheetData>
    <row r="1" spans="1:6" s="20" customFormat="1" ht="194.25" customHeight="1">
      <c r="A1" s="74" t="s">
        <v>99</v>
      </c>
      <c r="B1" s="75" t="s">
        <v>100</v>
      </c>
      <c r="C1" s="75" t="s">
        <v>101</v>
      </c>
      <c r="D1" s="65" t="s">
        <v>102</v>
      </c>
      <c r="E1" s="64" t="s">
        <v>103</v>
      </c>
      <c r="F1" s="64" t="s">
        <v>33</v>
      </c>
    </row>
    <row r="2" spans="1:6" ht="38.1">
      <c r="A2" s="77" t="s">
        <v>104</v>
      </c>
      <c r="B2" s="85"/>
      <c r="C2" s="42" t="s">
        <v>105</v>
      </c>
      <c r="D2" s="43" t="s">
        <v>106</v>
      </c>
      <c r="F2" s="23" t="s">
        <v>50</v>
      </c>
    </row>
    <row r="3" spans="1:6" ht="38.1">
      <c r="A3" s="77" t="s">
        <v>107</v>
      </c>
      <c r="B3" s="85"/>
      <c r="C3" s="84" t="s">
        <v>108</v>
      </c>
      <c r="D3" s="22" t="s">
        <v>109</v>
      </c>
      <c r="F3" s="23"/>
    </row>
    <row r="4" spans="1:6" ht="75" customHeight="1">
      <c r="A4" s="78" t="s">
        <v>110</v>
      </c>
      <c r="B4" s="85"/>
      <c r="C4" s="42" t="s">
        <v>105</v>
      </c>
      <c r="D4" s="22" t="s">
        <v>111</v>
      </c>
      <c r="F4" s="23" t="s">
        <v>50</v>
      </c>
    </row>
    <row r="5" spans="1:6" ht="158.25" customHeight="1">
      <c r="A5" s="77" t="s">
        <v>112</v>
      </c>
      <c r="B5" s="85"/>
      <c r="C5" s="42" t="s">
        <v>113</v>
      </c>
      <c r="D5" s="22" t="s">
        <v>114</v>
      </c>
      <c r="E5" s="44"/>
      <c r="F5" s="23" t="s">
        <v>50</v>
      </c>
    </row>
    <row r="6" spans="1:6" ht="123.75" customHeight="1">
      <c r="A6" s="77" t="s">
        <v>115</v>
      </c>
      <c r="B6" s="85"/>
      <c r="C6" s="42" t="s">
        <v>105</v>
      </c>
      <c r="D6" s="22" t="s">
        <v>116</v>
      </c>
      <c r="F6" s="23" t="s">
        <v>39</v>
      </c>
    </row>
    <row r="7" spans="1:6" ht="86.25" customHeight="1">
      <c r="A7" s="77" t="s">
        <v>117</v>
      </c>
      <c r="B7" s="85"/>
      <c r="C7" s="42" t="s">
        <v>118</v>
      </c>
      <c r="D7" s="22" t="s">
        <v>119</v>
      </c>
      <c r="F7" s="23" t="s">
        <v>120</v>
      </c>
    </row>
    <row r="8" spans="1:6" ht="57">
      <c r="A8" s="77" t="s">
        <v>121</v>
      </c>
      <c r="B8" s="85"/>
      <c r="C8" s="42" t="s">
        <v>118</v>
      </c>
      <c r="D8" s="22" t="s">
        <v>122</v>
      </c>
    </row>
    <row r="9" spans="1:6" ht="75.95">
      <c r="A9" s="77" t="s">
        <v>123</v>
      </c>
      <c r="B9" s="85"/>
      <c r="C9" s="42" t="s">
        <v>118</v>
      </c>
      <c r="D9" s="22" t="s">
        <v>124</v>
      </c>
    </row>
    <row r="10" spans="1:6" ht="68.25" customHeight="1">
      <c r="A10" s="77" t="s">
        <v>125</v>
      </c>
      <c r="B10" s="85"/>
      <c r="C10" s="42" t="s">
        <v>126</v>
      </c>
      <c r="D10" s="22" t="s">
        <v>127</v>
      </c>
    </row>
    <row r="11" spans="1:6" ht="69.75" customHeight="1">
      <c r="A11" s="77" t="s">
        <v>128</v>
      </c>
      <c r="B11" s="85"/>
      <c r="C11" s="84" t="s">
        <v>126</v>
      </c>
      <c r="D11" s="22" t="s">
        <v>129</v>
      </c>
    </row>
    <row r="12" spans="1:6" ht="84" customHeight="1">
      <c r="A12" s="77" t="s">
        <v>130</v>
      </c>
      <c r="B12" s="85"/>
      <c r="C12" s="84" t="s">
        <v>131</v>
      </c>
      <c r="D12" s="22" t="s">
        <v>132</v>
      </c>
    </row>
    <row r="13" spans="1:6" ht="210" customHeight="1">
      <c r="A13" s="78" t="s">
        <v>133</v>
      </c>
      <c r="B13" s="85"/>
      <c r="C13" s="42" t="s">
        <v>134</v>
      </c>
      <c r="D13" s="22" t="s">
        <v>135</v>
      </c>
    </row>
    <row r="14" spans="1:6" ht="51" customHeight="1">
      <c r="A14" s="77" t="s">
        <v>136</v>
      </c>
      <c r="B14" s="85"/>
      <c r="C14" s="42" t="s">
        <v>134</v>
      </c>
      <c r="D14" s="22" t="s">
        <v>137</v>
      </c>
    </row>
    <row r="15" spans="1:6" ht="87" customHeight="1">
      <c r="A15" s="77" t="s">
        <v>138</v>
      </c>
      <c r="B15" s="85"/>
      <c r="C15" s="87" t="s">
        <v>139</v>
      </c>
      <c r="D15" s="22" t="s">
        <v>140</v>
      </c>
    </row>
    <row r="16" spans="1:6" ht="71.25" customHeight="1">
      <c r="A16" s="77" t="s">
        <v>141</v>
      </c>
      <c r="B16" s="85"/>
      <c r="C16" s="42" t="s">
        <v>139</v>
      </c>
      <c r="D16" s="22" t="s">
        <v>142</v>
      </c>
    </row>
    <row r="17" spans="1:5" ht="89.25" customHeight="1">
      <c r="A17" s="77" t="s">
        <v>143</v>
      </c>
      <c r="B17" s="85"/>
      <c r="C17" s="42" t="s">
        <v>118</v>
      </c>
      <c r="D17" s="22" t="s">
        <v>144</v>
      </c>
    </row>
    <row r="18" spans="1:5" ht="84.75" customHeight="1">
      <c r="A18" s="77" t="s">
        <v>145</v>
      </c>
      <c r="B18" s="85"/>
      <c r="C18" s="42" t="s">
        <v>105</v>
      </c>
      <c r="D18" s="22" t="s">
        <v>146</v>
      </c>
    </row>
    <row r="19" spans="1:5" ht="87" customHeight="1">
      <c r="A19" s="77" t="s">
        <v>147</v>
      </c>
      <c r="B19" s="85"/>
      <c r="C19" s="42" t="s">
        <v>139</v>
      </c>
      <c r="D19" s="22" t="s">
        <v>148</v>
      </c>
      <c r="E19" s="44"/>
    </row>
    <row r="20" spans="1:5" ht="56.25" customHeight="1">
      <c r="A20" s="77" t="s">
        <v>149</v>
      </c>
      <c r="B20" s="85"/>
      <c r="C20" s="42" t="s">
        <v>139</v>
      </c>
      <c r="D20" s="22" t="s">
        <v>150</v>
      </c>
      <c r="E20" s="44"/>
    </row>
    <row r="21" spans="1:5" ht="72" customHeight="1">
      <c r="A21" s="77" t="s">
        <v>151</v>
      </c>
      <c r="B21" s="85"/>
      <c r="C21" s="42" t="s">
        <v>105</v>
      </c>
      <c r="D21" s="22" t="s">
        <v>152</v>
      </c>
    </row>
    <row r="22" spans="1:5" ht="72.75" customHeight="1">
      <c r="A22" s="77" t="s">
        <v>153</v>
      </c>
      <c r="B22" s="85"/>
      <c r="C22" s="42" t="s">
        <v>105</v>
      </c>
      <c r="D22" s="22" t="s">
        <v>154</v>
      </c>
    </row>
    <row r="23" spans="1:5" ht="116.25" customHeight="1">
      <c r="A23" s="78" t="s">
        <v>155</v>
      </c>
      <c r="B23" s="85"/>
      <c r="C23" s="42" t="s">
        <v>156</v>
      </c>
      <c r="D23" s="22" t="s">
        <v>157</v>
      </c>
    </row>
    <row r="24" spans="1:5" ht="18.95" hidden="1">
      <c r="A24" s="66" t="s">
        <v>69</v>
      </c>
      <c r="B24" s="22">
        <f>COUNTIF(B2:B23,"Fully")</f>
        <v>0</v>
      </c>
    </row>
    <row r="25" spans="1:5" ht="18.95" hidden="1">
      <c r="A25" s="66" t="s">
        <v>70</v>
      </c>
      <c r="B25" s="22">
        <f>(COUNTIF(B2:B23,"Partially"))/2</f>
        <v>0</v>
      </c>
    </row>
    <row r="26" spans="1:5" ht="18.95" hidden="1">
      <c r="A26" s="66" t="s">
        <v>71</v>
      </c>
      <c r="B26" s="22">
        <f>COUNTIF(B2:B23,"Needs Development")</f>
        <v>0</v>
      </c>
    </row>
    <row r="27" spans="1:5" ht="30" customHeight="1">
      <c r="A27" s="66" t="s">
        <v>72</v>
      </c>
      <c r="B27" s="86">
        <f>(B24+B25)/23</f>
        <v>0</v>
      </c>
    </row>
  </sheetData>
  <sortState xmlns:xlrd2="http://schemas.microsoft.com/office/spreadsheetml/2017/richdata2" ref="A2:F25">
    <sortCondition descending="1" ref="F1:F25"/>
  </sortState>
  <conditionalFormatting sqref="B2:B6">
    <cfRule type="containsText" dxfId="35" priority="1" operator="containsText" text="Needs Development">
      <formula>NOT(ISERROR(SEARCH("Needs Development",B2)))</formula>
    </cfRule>
    <cfRule type="containsText" dxfId="34" priority="2" operator="containsText" text="Partially">
      <formula>NOT(ISERROR(SEARCH("Partially",B2)))</formula>
    </cfRule>
    <cfRule type="containsText" dxfId="33" priority="3" operator="containsText" text="Fully">
      <formula>NOT(ISERROR(SEARCH("Fully",B2)))</formula>
    </cfRule>
  </conditionalFormatting>
  <conditionalFormatting sqref="B2:B23">
    <cfRule type="cellIs" dxfId="32" priority="4" operator="equal">
      <formula>"No"</formula>
    </cfRule>
    <cfRule type="cellIs" dxfId="31" priority="5" operator="equal">
      <formula>"No"</formula>
    </cfRule>
  </conditionalFormatting>
  <conditionalFormatting sqref="B7:B23">
    <cfRule type="cellIs" dxfId="30" priority="21" operator="equal">
      <formula>"Fully"</formula>
    </cfRule>
    <cfRule type="cellIs" dxfId="29" priority="22" operator="equal">
      <formula>"Partially"</formula>
    </cfRule>
    <cfRule type="cellIs" dxfId="28" priority="23" operator="equal">
      <formula>"Needs Development"</formula>
    </cfRule>
  </conditionalFormatting>
  <conditionalFormatting sqref="B26">
    <cfRule type="cellIs" dxfId="27" priority="24" operator="greaterThan">
      <formula>0</formula>
    </cfRule>
  </conditionalFormatting>
  <dataValidations count="1">
    <dataValidation type="list" allowBlank="1" showInputMessage="1" showErrorMessage="1" sqref="B2:B23" xr:uid="{55D82849-3B75-4D41-BDC9-3B984ADA713F}">
      <formula1>"Fully, Partially, Needs Development"</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CDBF-9D30-4DA9-BE20-A6DDC0D6B800}">
  <sheetPr codeName="Sheet5"/>
  <dimension ref="A1:E22"/>
  <sheetViews>
    <sheetView topLeftCell="A10" zoomScaleNormal="100" workbookViewId="0">
      <selection activeCell="B18" sqref="B18"/>
    </sheetView>
  </sheetViews>
  <sheetFormatPr defaultColWidth="8.85546875" defaultRowHeight="20.100000000000001"/>
  <cols>
    <col min="1" max="1" width="47" style="31" customWidth="1"/>
    <col min="2" max="2" width="27.28515625" style="29" customWidth="1"/>
    <col min="3" max="3" width="96.140625" style="41" customWidth="1"/>
    <col min="4" max="4" width="35.7109375" style="29" customWidth="1"/>
    <col min="5" max="5" width="34.28515625" style="29" customWidth="1"/>
    <col min="6" max="16384" width="8.85546875" style="29"/>
  </cols>
  <sheetData>
    <row r="1" spans="1:5" s="60" customFormat="1" ht="136.5" customHeight="1">
      <c r="A1" s="79" t="s">
        <v>158</v>
      </c>
      <c r="B1" s="79" t="s">
        <v>159</v>
      </c>
      <c r="C1" s="79" t="s">
        <v>160</v>
      </c>
      <c r="D1" s="68" t="s">
        <v>31</v>
      </c>
      <c r="E1" s="67" t="s">
        <v>32</v>
      </c>
    </row>
    <row r="2" spans="1:5" s="41" customFormat="1" ht="54" customHeight="1">
      <c r="A2" s="30" t="s">
        <v>161</v>
      </c>
      <c r="B2" s="28"/>
      <c r="C2" s="46" t="s">
        <v>118</v>
      </c>
      <c r="D2" s="45" t="s">
        <v>162</v>
      </c>
      <c r="E2" s="28"/>
    </row>
    <row r="3" spans="1:5" ht="53.25" customHeight="1">
      <c r="A3" s="30" t="s">
        <v>163</v>
      </c>
      <c r="B3" s="54"/>
      <c r="C3" s="46" t="s">
        <v>118</v>
      </c>
      <c r="D3" s="45" t="s">
        <v>164</v>
      </c>
      <c r="E3" s="54"/>
    </row>
    <row r="4" spans="1:5" ht="86.25" customHeight="1">
      <c r="A4" s="30" t="s">
        <v>165</v>
      </c>
      <c r="B4" s="54"/>
      <c r="C4" s="46" t="s">
        <v>139</v>
      </c>
      <c r="D4" s="45" t="s">
        <v>166</v>
      </c>
      <c r="E4" s="54"/>
    </row>
    <row r="5" spans="1:5" ht="38.1">
      <c r="A5" s="50" t="s">
        <v>167</v>
      </c>
      <c r="B5" s="54"/>
      <c r="C5" s="46" t="s">
        <v>139</v>
      </c>
      <c r="D5" s="45" t="s">
        <v>168</v>
      </c>
      <c r="E5" s="54"/>
    </row>
    <row r="6" spans="1:5" ht="87.75" customHeight="1">
      <c r="A6" s="30" t="s">
        <v>169</v>
      </c>
      <c r="B6" s="54"/>
      <c r="C6" s="46" t="s">
        <v>139</v>
      </c>
      <c r="D6" s="45" t="s">
        <v>170</v>
      </c>
      <c r="E6" s="54"/>
    </row>
    <row r="7" spans="1:5" ht="38.1">
      <c r="A7" s="30" t="s">
        <v>171</v>
      </c>
      <c r="B7" s="54"/>
      <c r="C7" s="46" t="s">
        <v>139</v>
      </c>
      <c r="D7" s="45" t="s">
        <v>172</v>
      </c>
      <c r="E7" s="54"/>
    </row>
    <row r="8" spans="1:5" ht="38.1">
      <c r="A8" s="50" t="s">
        <v>173</v>
      </c>
      <c r="B8" s="54"/>
      <c r="C8" s="57"/>
      <c r="D8" s="45"/>
      <c r="E8" s="54"/>
    </row>
    <row r="9" spans="1:5" ht="188.25" customHeight="1">
      <c r="A9" s="50" t="s">
        <v>174</v>
      </c>
      <c r="B9" s="54"/>
      <c r="C9" s="46" t="s">
        <v>118</v>
      </c>
      <c r="D9" s="45" t="s">
        <v>175</v>
      </c>
      <c r="E9" s="54"/>
    </row>
    <row r="10" spans="1:5" ht="105.75" customHeight="1">
      <c r="A10" s="30" t="s">
        <v>176</v>
      </c>
      <c r="B10" s="54"/>
      <c r="C10" s="46" t="s">
        <v>118</v>
      </c>
      <c r="D10" s="45" t="s">
        <v>177</v>
      </c>
      <c r="E10" s="54"/>
    </row>
    <row r="11" spans="1:5" ht="72" customHeight="1">
      <c r="A11" s="30" t="s">
        <v>178</v>
      </c>
      <c r="B11" s="54"/>
      <c r="C11" s="46" t="s">
        <v>118</v>
      </c>
      <c r="D11" s="45" t="s">
        <v>179</v>
      </c>
      <c r="E11" s="54"/>
    </row>
    <row r="12" spans="1:5" ht="87.75" customHeight="1">
      <c r="A12" s="30" t="s">
        <v>180</v>
      </c>
      <c r="B12" s="54"/>
      <c r="C12" s="46" t="s">
        <v>118</v>
      </c>
      <c r="D12" s="45" t="s">
        <v>181</v>
      </c>
      <c r="E12" s="54"/>
    </row>
    <row r="13" spans="1:5" ht="125.25" customHeight="1">
      <c r="A13" s="30" t="s">
        <v>182</v>
      </c>
      <c r="B13" s="54"/>
      <c r="C13" s="46" t="s">
        <v>139</v>
      </c>
      <c r="D13" s="45" t="s">
        <v>183</v>
      </c>
      <c r="E13" s="54"/>
    </row>
    <row r="14" spans="1:5" ht="101.25" customHeight="1">
      <c r="A14" s="30" t="s">
        <v>184</v>
      </c>
      <c r="B14" s="54"/>
      <c r="C14" s="46" t="s">
        <v>139</v>
      </c>
      <c r="D14" s="45" t="s">
        <v>185</v>
      </c>
      <c r="E14" s="54"/>
    </row>
    <row r="15" spans="1:5" ht="75" customHeight="1">
      <c r="A15" s="30" t="s">
        <v>186</v>
      </c>
      <c r="B15" s="54"/>
      <c r="C15" s="46" t="s">
        <v>139</v>
      </c>
      <c r="D15" s="45" t="s">
        <v>187</v>
      </c>
      <c r="E15" s="54"/>
    </row>
    <row r="16" spans="1:5" ht="40.5" customHeight="1">
      <c r="A16" s="30" t="s">
        <v>188</v>
      </c>
      <c r="B16" s="54"/>
      <c r="C16" s="46" t="s">
        <v>118</v>
      </c>
      <c r="D16" s="45" t="s">
        <v>189</v>
      </c>
      <c r="E16" s="54"/>
    </row>
    <row r="17" spans="1:5" ht="74.25" customHeight="1">
      <c r="A17" s="30" t="s">
        <v>190</v>
      </c>
      <c r="B17" s="54"/>
      <c r="C17" s="46" t="s">
        <v>118</v>
      </c>
      <c r="D17" s="45" t="s">
        <v>191</v>
      </c>
      <c r="E17" s="54"/>
    </row>
    <row r="18" spans="1:5" ht="121.5" customHeight="1">
      <c r="A18" s="47" t="s">
        <v>192</v>
      </c>
      <c r="B18" s="54"/>
      <c r="C18" s="46" t="s">
        <v>118</v>
      </c>
      <c r="D18" s="45" t="s">
        <v>193</v>
      </c>
      <c r="E18" s="54"/>
    </row>
    <row r="19" spans="1:5" ht="18.95" hidden="1">
      <c r="A19" s="58" t="s">
        <v>69</v>
      </c>
      <c r="B19" s="54">
        <f>COUNTIF(B2:B18,"Fully")</f>
        <v>0</v>
      </c>
      <c r="C19" s="28"/>
      <c r="D19" s="54"/>
      <c r="E19" s="54"/>
    </row>
    <row r="20" spans="1:5" ht="18.95" hidden="1">
      <c r="A20" s="58" t="s">
        <v>70</v>
      </c>
      <c r="B20" s="54">
        <f>(COUNTIF(B2:B18,"Partially"))/2</f>
        <v>0</v>
      </c>
      <c r="C20" s="28"/>
      <c r="D20" s="54"/>
      <c r="E20" s="54"/>
    </row>
    <row r="21" spans="1:5" ht="18.95" hidden="1">
      <c r="A21" s="58" t="s">
        <v>71</v>
      </c>
      <c r="B21" s="54">
        <f>COUNTIF(B2:B18,"Needs Development")</f>
        <v>0</v>
      </c>
      <c r="C21" s="28"/>
      <c r="D21" s="54"/>
      <c r="E21" s="54"/>
    </row>
    <row r="22" spans="1:5" ht="27" customHeight="1">
      <c r="A22" s="58" t="s">
        <v>72</v>
      </c>
      <c r="B22" s="59">
        <f>(B19+B20)/19</f>
        <v>0</v>
      </c>
      <c r="C22" s="28"/>
      <c r="D22" s="54"/>
      <c r="E22" s="54"/>
    </row>
  </sheetData>
  <conditionalFormatting sqref="B1:B1048576">
    <cfRule type="cellIs" dxfId="26" priority="1" operator="equal">
      <formula>"Fully"</formula>
    </cfRule>
    <cfRule type="cellIs" dxfId="25" priority="2" operator="equal">
      <formula>"Partially"</formula>
    </cfRule>
    <cfRule type="cellIs" dxfId="24" priority="3" operator="equal">
      <formula>"Needs Development"</formula>
    </cfRule>
  </conditionalFormatting>
  <conditionalFormatting sqref="B2:B18">
    <cfRule type="cellIs" dxfId="23" priority="8" operator="equal">
      <formula>"No"</formula>
    </cfRule>
    <cfRule type="cellIs" dxfId="22" priority="9" operator="equal">
      <formula>"No"</formula>
    </cfRule>
  </conditionalFormatting>
  <conditionalFormatting sqref="B21">
    <cfRule type="cellIs" dxfId="21" priority="7" operator="greaterThan">
      <formula>0</formula>
    </cfRule>
  </conditionalFormatting>
  <dataValidations count="1">
    <dataValidation type="list" allowBlank="1" showInputMessage="1" showErrorMessage="1" sqref="B18 B2:B17" xr:uid="{068F32F3-F75F-46DA-999D-3D7B232326B4}">
      <formula1>"Fully, Partially, Needs Development"</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A11F-119B-4DE8-8582-E1AD40676464}">
  <sheetPr codeName="Sheet6"/>
  <dimension ref="A1:D22"/>
  <sheetViews>
    <sheetView zoomScaleNormal="100" workbookViewId="0">
      <selection activeCell="B18" sqref="B18"/>
    </sheetView>
  </sheetViews>
  <sheetFormatPr defaultColWidth="8.85546875" defaultRowHeight="15" customHeight="1"/>
  <cols>
    <col min="1" max="1" width="95.140625" style="29" bestFit="1" customWidth="1"/>
    <col min="2" max="2" width="36.28515625" style="29" bestFit="1" customWidth="1"/>
    <col min="3" max="3" width="76" style="29" customWidth="1"/>
    <col min="4" max="4" width="35.85546875" style="29" customWidth="1"/>
    <col min="5" max="16384" width="8.85546875" style="29"/>
  </cols>
  <sheetData>
    <row r="1" spans="1:4" ht="105" customHeight="1">
      <c r="A1" s="25" t="s">
        <v>194</v>
      </c>
      <c r="B1" s="26" t="s">
        <v>195</v>
      </c>
      <c r="C1" s="80" t="s">
        <v>196</v>
      </c>
      <c r="D1" s="26" t="s">
        <v>32</v>
      </c>
    </row>
    <row r="2" spans="1:4" ht="121.5" customHeight="1">
      <c r="A2" s="71" t="s">
        <v>197</v>
      </c>
      <c r="B2" s="54"/>
      <c r="C2" s="61"/>
      <c r="D2" s="49"/>
    </row>
    <row r="3" spans="1:4" s="48" customFormat="1" ht="21">
      <c r="A3" s="62" t="s">
        <v>198</v>
      </c>
      <c r="B3" s="69"/>
      <c r="C3" s="62"/>
      <c r="D3" s="62"/>
    </row>
    <row r="4" spans="1:4" ht="81" customHeight="1">
      <c r="A4" s="30" t="s">
        <v>199</v>
      </c>
      <c r="B4" s="54"/>
      <c r="C4" s="40"/>
      <c r="D4" s="40"/>
    </row>
    <row r="5" spans="1:4" ht="20.100000000000001">
      <c r="A5" s="30" t="s">
        <v>200</v>
      </c>
      <c r="B5" s="54"/>
      <c r="C5" s="40"/>
      <c r="D5" s="40"/>
    </row>
    <row r="6" spans="1:4" ht="20.100000000000001">
      <c r="A6" s="30" t="s">
        <v>201</v>
      </c>
      <c r="B6" s="54"/>
      <c r="C6" s="40"/>
      <c r="D6" s="40"/>
    </row>
    <row r="7" spans="1:4" ht="20.100000000000001">
      <c r="A7" s="30" t="s">
        <v>202</v>
      </c>
      <c r="B7" s="54"/>
      <c r="C7" s="40"/>
      <c r="D7" s="40"/>
    </row>
    <row r="8" spans="1:4" ht="20.100000000000001">
      <c r="A8" s="30" t="s">
        <v>203</v>
      </c>
      <c r="B8" s="54"/>
      <c r="C8" s="40"/>
      <c r="D8" s="40"/>
    </row>
    <row r="9" spans="1:4" s="48" customFormat="1" ht="21">
      <c r="A9" s="62" t="s">
        <v>204</v>
      </c>
      <c r="B9" s="69"/>
      <c r="C9" s="63"/>
      <c r="D9" s="63"/>
    </row>
    <row r="10" spans="1:4" ht="38.1">
      <c r="A10" s="30" t="s">
        <v>205</v>
      </c>
      <c r="B10" s="54"/>
      <c r="C10" s="40"/>
      <c r="D10" s="40"/>
    </row>
    <row r="11" spans="1:4" ht="38.1">
      <c r="A11" s="30" t="s">
        <v>206</v>
      </c>
      <c r="B11" s="54"/>
      <c r="C11" s="40"/>
      <c r="D11" s="40"/>
    </row>
    <row r="12" spans="1:4" ht="20.100000000000001">
      <c r="A12" s="30" t="s">
        <v>207</v>
      </c>
      <c r="B12" s="54"/>
      <c r="C12" s="40"/>
      <c r="D12" s="40"/>
    </row>
    <row r="13" spans="1:4" ht="20.100000000000001">
      <c r="A13" s="30" t="s">
        <v>208</v>
      </c>
      <c r="B13" s="54"/>
      <c r="C13" s="40"/>
      <c r="D13" s="40"/>
    </row>
    <row r="14" spans="1:4" ht="20.100000000000001">
      <c r="A14" s="30" t="s">
        <v>209</v>
      </c>
      <c r="B14" s="54"/>
      <c r="C14" s="40"/>
      <c r="D14" s="40"/>
    </row>
    <row r="15" spans="1:4" ht="38.1">
      <c r="A15" s="30" t="s">
        <v>210</v>
      </c>
      <c r="B15" s="54"/>
      <c r="C15" s="40"/>
      <c r="D15" s="40"/>
    </row>
    <row r="16" spans="1:4" ht="38.1">
      <c r="A16" s="30" t="s">
        <v>211</v>
      </c>
      <c r="B16" s="54"/>
      <c r="C16" s="40"/>
      <c r="D16" s="40"/>
    </row>
    <row r="17" spans="1:4" ht="38.1">
      <c r="A17" s="30" t="s">
        <v>212</v>
      </c>
      <c r="B17" s="70"/>
      <c r="C17" s="40"/>
      <c r="D17" s="40"/>
    </row>
    <row r="18" spans="1:4" ht="20.100000000000001">
      <c r="A18" s="30" t="s">
        <v>213</v>
      </c>
      <c r="B18" s="70"/>
      <c r="C18" s="40"/>
      <c r="D18" s="40"/>
    </row>
    <row r="19" spans="1:4" ht="18.95" hidden="1">
      <c r="A19" s="58" t="s">
        <v>69</v>
      </c>
      <c r="B19" s="54">
        <f>COUNTIF(B2:B18,"Fully")</f>
        <v>0</v>
      </c>
      <c r="C19" s="54"/>
      <c r="D19" s="54"/>
    </row>
    <row r="20" spans="1:4" ht="18.95" hidden="1">
      <c r="A20" s="58" t="s">
        <v>70</v>
      </c>
      <c r="B20" s="54">
        <f>(COUNTIF(B2:B18,"Partially"))/2</f>
        <v>0</v>
      </c>
      <c r="C20" s="54"/>
      <c r="D20" s="54"/>
    </row>
    <row r="21" spans="1:4" ht="18.95" hidden="1">
      <c r="A21" s="58" t="s">
        <v>71</v>
      </c>
      <c r="B21" s="54">
        <f>COUNTIF(B2:B18,"Needs Development")</f>
        <v>0</v>
      </c>
      <c r="C21" s="54"/>
      <c r="D21" s="54"/>
    </row>
    <row r="22" spans="1:4" ht="34.5" customHeight="1">
      <c r="A22" s="58" t="s">
        <v>72</v>
      </c>
      <c r="B22" s="59">
        <f>(B19+B20)/15</f>
        <v>0</v>
      </c>
      <c r="C22" s="54"/>
      <c r="D22" s="54"/>
    </row>
  </sheetData>
  <conditionalFormatting sqref="B2">
    <cfRule type="containsText" dxfId="20" priority="73" operator="containsText" text="Fully">
      <formula>NOT(ISERROR(SEARCH("Fully",B2)))</formula>
    </cfRule>
    <cfRule type="containsText" dxfId="19" priority="72" operator="containsText" text="Partially">
      <formula>NOT(ISERROR(SEARCH("Partially",B2)))</formula>
    </cfRule>
    <cfRule type="containsText" dxfId="18" priority="71" operator="containsText" text="Needs Development">
      <formula>NOT(ISERROR(SEARCH("Needs Development",B2)))</formula>
    </cfRule>
  </conditionalFormatting>
  <conditionalFormatting sqref="B2:B3">
    <cfRule type="cellIs" dxfId="17" priority="75" operator="equal">
      <formula>"No"</formula>
    </cfRule>
    <cfRule type="cellIs" dxfId="16" priority="74" operator="equal">
      <formula>"No"</formula>
    </cfRule>
  </conditionalFormatting>
  <conditionalFormatting sqref="B4:B8">
    <cfRule type="containsText" dxfId="15" priority="46" operator="containsText" text="Needs Development">
      <formula>NOT(ISERROR(SEARCH("Needs Development",B4)))</formula>
    </cfRule>
    <cfRule type="containsText" dxfId="14" priority="48" operator="containsText" text="Fully">
      <formula>NOT(ISERROR(SEARCH("Fully",B4)))</formula>
    </cfRule>
    <cfRule type="containsText" dxfId="13" priority="47" operator="containsText" text="Partially">
      <formula>NOT(ISERROR(SEARCH("Partially",B4)))</formula>
    </cfRule>
  </conditionalFormatting>
  <conditionalFormatting sqref="B4:B9">
    <cfRule type="cellIs" dxfId="12" priority="50" operator="equal">
      <formula>"No"</formula>
    </cfRule>
    <cfRule type="cellIs" dxfId="11" priority="49" operator="equal">
      <formula>"No"</formula>
    </cfRule>
  </conditionalFormatting>
  <conditionalFormatting sqref="B10:B16">
    <cfRule type="containsText" dxfId="10" priority="11" operator="containsText" text="Needs Development">
      <formula>NOT(ISERROR(SEARCH("Needs Development",B10)))</formula>
    </cfRule>
    <cfRule type="containsText" dxfId="9" priority="12" operator="containsText" text="Partially">
      <formula>NOT(ISERROR(SEARCH("Partially",B10)))</formula>
    </cfRule>
    <cfRule type="containsText" dxfId="8" priority="13" operator="containsText" text="Fully">
      <formula>NOT(ISERROR(SEARCH("Fully",B10)))</formula>
    </cfRule>
    <cfRule type="cellIs" dxfId="7" priority="14" operator="equal">
      <formula>"No"</formula>
    </cfRule>
    <cfRule type="cellIs" dxfId="6" priority="15" operator="equal">
      <formula>"No"</formula>
    </cfRule>
  </conditionalFormatting>
  <conditionalFormatting sqref="B17:B18">
    <cfRule type="cellIs" dxfId="5" priority="1" operator="equal">
      <formula>"No"</formula>
    </cfRule>
    <cfRule type="cellIs" dxfId="4" priority="5" operator="equal">
      <formula>"Needs Development"</formula>
    </cfRule>
    <cfRule type="cellIs" dxfId="3" priority="4" operator="equal">
      <formula>"Partially"</formula>
    </cfRule>
    <cfRule type="cellIs" dxfId="2" priority="3" operator="equal">
      <formula>"Fully"</formula>
    </cfRule>
    <cfRule type="cellIs" dxfId="1" priority="2" operator="equal">
      <formula>"No"</formula>
    </cfRule>
  </conditionalFormatting>
  <conditionalFormatting sqref="B21">
    <cfRule type="cellIs" dxfId="0" priority="76" operator="greaterThan">
      <formula>0</formula>
    </cfRule>
  </conditionalFormatting>
  <dataValidations count="1">
    <dataValidation type="list" allowBlank="1" showInputMessage="1" showErrorMessage="1" sqref="B4:B8 B2 B10:B18" xr:uid="{29A88E19-1619-4BB4-AB14-1A1EE82FC630}">
      <formula1>"Fully, Partially, Needs Development"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149564C491B747A2BAFA6C84523A9E" ma:contentTypeVersion="11" ma:contentTypeDescription="Create a new document." ma:contentTypeScope="" ma:versionID="fb4f2d2aeaaa84d10aa6f55c966fbee7">
  <xsd:schema xmlns:xsd="http://www.w3.org/2001/XMLSchema" xmlns:xs="http://www.w3.org/2001/XMLSchema" xmlns:p="http://schemas.microsoft.com/office/2006/metadata/properties" xmlns:ns2="4771c2d2-c88e-4f85-8c2b-6313f02af4b7" xmlns:ns3="bf1a38bc-39a5-48b9-bb3a-03166b63a75e" targetNamespace="http://schemas.microsoft.com/office/2006/metadata/properties" ma:root="true" ma:fieldsID="90dab42761a702863569147595afb4ea" ns2:_="" ns3:_="">
    <xsd:import namespace="4771c2d2-c88e-4f85-8c2b-6313f02af4b7"/>
    <xsd:import namespace="bf1a38bc-39a5-48b9-bb3a-03166b63a7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1c2d2-c88e-4f85-8c2b-6313f02af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fd98df-2cc9-409e-a9a9-85a472a886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1a38bc-39a5-48b9-bb3a-03166b63a75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36ad5da-24b8-4fb5-a2ab-62a5c18e154e}" ma:internalName="TaxCatchAll" ma:showField="CatchAllData" ma:web="bf1a38bc-39a5-48b9-bb3a-03166b63a7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1a38bc-39a5-48b9-bb3a-03166b63a75e" xsi:nil="true"/>
    <lcf76f155ced4ddcb4097134ff3c332f xmlns="4771c2d2-c88e-4f85-8c2b-6313f02af4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E1E688-027C-44EC-901E-80AFADBE9E2D}"/>
</file>

<file path=customXml/itemProps2.xml><?xml version="1.0" encoding="utf-8"?>
<ds:datastoreItem xmlns:ds="http://schemas.openxmlformats.org/officeDocument/2006/customXml" ds:itemID="{D9FB5463-3832-43D3-A31A-53B57296F69E}"/>
</file>

<file path=customXml/itemProps3.xml><?xml version="1.0" encoding="utf-8"?>
<ds:datastoreItem xmlns:ds="http://schemas.openxmlformats.org/officeDocument/2006/customXml" ds:itemID="{265565D0-03BA-4CC3-8028-E8AE3055F4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Friend</dc:creator>
  <cp:keywords/>
  <dc:description/>
  <cp:lastModifiedBy>Meggie Fisher</cp:lastModifiedBy>
  <cp:revision/>
  <dcterms:created xsi:type="dcterms:W3CDTF">2024-11-06T13:53:29Z</dcterms:created>
  <dcterms:modified xsi:type="dcterms:W3CDTF">2025-11-25T10:17:33Z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0x0101000C149564C491B747A2BAFA6C84523A9E</vt:lpwstr>
  </property>
  <property fmtid="{D5CDD505-2E9C-101B-9397-08002B2CF9AE}" pid="3" name="MediaServiceImageTags">
    <vt:lpwstr/>
  </property>
</Properties>
</file>